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sers\kuir3\Documents\Python Scripts\Thesis\sheets\"/>
    </mc:Choice>
  </mc:AlternateContent>
  <xr:revisionPtr revIDLastSave="0" documentId="13_ncr:1_{FBDE2220-3C00-4C0B-9992-D62743C53C0E}" xr6:coauthVersionLast="47" xr6:coauthVersionMax="47" xr10:uidLastSave="{00000000-0000-0000-0000-000000000000}"/>
  <bookViews>
    <workbookView xWindow="-110" yWindow="-110" windowWidth="38620" windowHeight="212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99" i="1" l="1"/>
  <c r="I437" i="1"/>
  <c r="I517" i="1"/>
  <c r="L517" i="1"/>
  <c r="G16" i="1"/>
  <c r="J323" i="1"/>
  <c r="L21" i="1"/>
  <c r="J517" i="1"/>
  <c r="J437" i="1"/>
  <c r="L437" i="1"/>
  <c r="L403" i="1"/>
  <c r="L402" i="1"/>
  <c r="L400" i="1"/>
  <c r="L399" i="1"/>
  <c r="L398" i="1"/>
  <c r="L397" i="1"/>
  <c r="J397" i="1"/>
  <c r="I394" i="1"/>
  <c r="L394" i="1"/>
  <c r="G395" i="1"/>
  <c r="L253" i="1"/>
  <c r="J253" i="1"/>
  <c r="I253" i="1"/>
  <c r="J257" i="1"/>
  <c r="L257" i="1"/>
  <c r="I257" i="1"/>
  <c r="I261" i="1"/>
  <c r="I262" i="1"/>
  <c r="I263" i="1"/>
  <c r="I264" i="1"/>
  <c r="I265" i="1"/>
  <c r="I266" i="1"/>
  <c r="I267" i="1"/>
  <c r="I268" i="1"/>
  <c r="I269" i="1"/>
  <c r="I270" i="1"/>
  <c r="I271" i="1"/>
  <c r="I272" i="1"/>
  <c r="I273" i="1"/>
  <c r="I274" i="1"/>
  <c r="I275"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6" i="1"/>
  <c r="I317" i="1"/>
  <c r="I318" i="1"/>
  <c r="I319" i="1"/>
  <c r="I320" i="1"/>
  <c r="I321" i="1"/>
  <c r="I322"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88" i="1"/>
  <c r="I389" i="1"/>
  <c r="I390" i="1"/>
  <c r="I393" i="1"/>
  <c r="I397" i="1"/>
  <c r="I398" i="1"/>
  <c r="I400" i="1"/>
  <c r="I401" i="1"/>
  <c r="I260" i="1"/>
  <c r="G261" i="1"/>
  <c r="G262" i="1"/>
  <c r="G263" i="1"/>
  <c r="G264" i="1"/>
  <c r="G265" i="1"/>
  <c r="G266" i="1"/>
  <c r="G267" i="1"/>
  <c r="G268" i="1"/>
  <c r="G269" i="1"/>
  <c r="G270" i="1"/>
  <c r="G271" i="1"/>
  <c r="G272" i="1"/>
  <c r="G273" i="1"/>
  <c r="G274" i="1"/>
  <c r="G275"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6" i="1"/>
  <c r="G317" i="1"/>
  <c r="G318" i="1"/>
  <c r="G319" i="1"/>
  <c r="G320" i="1"/>
  <c r="G321" i="1"/>
  <c r="G322"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88" i="1"/>
  <c r="G389" i="1"/>
  <c r="G390" i="1"/>
  <c r="G393" i="1"/>
  <c r="G394" i="1"/>
  <c r="G396" i="1"/>
  <c r="G397" i="1"/>
  <c r="G398" i="1"/>
  <c r="G399" i="1"/>
  <c r="G400" i="1"/>
  <c r="G401" i="1"/>
  <c r="G437" i="1"/>
  <c r="G517" i="1"/>
  <c r="G260" i="1"/>
  <c r="J261" i="1"/>
  <c r="J262" i="1"/>
  <c r="J263" i="1"/>
  <c r="J264" i="1"/>
  <c r="J265" i="1"/>
  <c r="J266" i="1"/>
  <c r="J267" i="1"/>
  <c r="J268" i="1"/>
  <c r="J269" i="1"/>
  <c r="J270" i="1"/>
  <c r="J271" i="1"/>
  <c r="J272" i="1"/>
  <c r="J273" i="1"/>
  <c r="J274" i="1"/>
  <c r="J275"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6" i="1"/>
  <c r="J317" i="1"/>
  <c r="J318" i="1"/>
  <c r="J319" i="1"/>
  <c r="J320" i="1"/>
  <c r="J321" i="1"/>
  <c r="J322"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88" i="1"/>
  <c r="J389" i="1"/>
  <c r="J390" i="1"/>
  <c r="J393" i="1"/>
  <c r="J394" i="1"/>
  <c r="J395" i="1"/>
  <c r="J396" i="1"/>
  <c r="J398" i="1"/>
  <c r="J399" i="1"/>
  <c r="J400" i="1"/>
  <c r="J260" i="1"/>
  <c r="L261" i="1"/>
  <c r="L262" i="1"/>
  <c r="L263" i="1"/>
  <c r="L264" i="1"/>
  <c r="L265" i="1"/>
  <c r="L266" i="1"/>
  <c r="L267" i="1"/>
  <c r="L268" i="1"/>
  <c r="L269" i="1"/>
  <c r="L270" i="1"/>
  <c r="L271" i="1"/>
  <c r="L272" i="1"/>
  <c r="L273" i="1"/>
  <c r="L274" i="1"/>
  <c r="L275"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6" i="1"/>
  <c r="L317" i="1"/>
  <c r="L318" i="1"/>
  <c r="L319" i="1"/>
  <c r="L320" i="1"/>
  <c r="L321" i="1"/>
  <c r="L322"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88" i="1"/>
  <c r="L389" i="1"/>
  <c r="L390" i="1"/>
  <c r="L393" i="1"/>
  <c r="L260" i="1"/>
  <c r="J236" i="1"/>
  <c r="J237" i="1"/>
  <c r="J238" i="1"/>
  <c r="J239" i="1"/>
  <c r="J240" i="1"/>
  <c r="J241" i="1"/>
  <c r="J242" i="1"/>
  <c r="J243" i="1"/>
  <c r="J244" i="1"/>
  <c r="J245" i="1"/>
  <c r="J246" i="1"/>
  <c r="J248" i="1"/>
  <c r="J249" i="1"/>
  <c r="J250" i="1"/>
  <c r="J251" i="1"/>
  <c r="J252" i="1"/>
  <c r="J227" i="1"/>
  <c r="J228" i="1"/>
  <c r="J229" i="1"/>
  <c r="J230" i="1"/>
  <c r="J231" i="1"/>
  <c r="K232" i="1"/>
  <c r="L232" i="1" s="1"/>
  <c r="H232" i="1"/>
  <c r="I232" i="1" s="1"/>
  <c r="H226" i="1"/>
  <c r="I226" i="1" s="1"/>
  <c r="K226" i="1"/>
  <c r="L226" i="1" s="1"/>
  <c r="J225" i="1"/>
  <c r="J224" i="1"/>
  <c r="H119" i="1"/>
  <c r="I119" i="1"/>
  <c r="J119" i="1"/>
  <c r="K119" i="1"/>
  <c r="L119" i="1"/>
  <c r="G119" i="1"/>
  <c r="J118" i="1"/>
  <c r="J117" i="1"/>
  <c r="J116" i="1"/>
  <c r="J112" i="1"/>
  <c r="L107" i="1"/>
  <c r="L108" i="1"/>
  <c r="L112" i="1"/>
  <c r="L116" i="1"/>
  <c r="L117" i="1"/>
  <c r="L118" i="1"/>
  <c r="L224" i="1"/>
  <c r="L225" i="1"/>
  <c r="L227" i="1"/>
  <c r="L228" i="1"/>
  <c r="L229" i="1"/>
  <c r="L230" i="1"/>
  <c r="L231" i="1"/>
  <c r="L236" i="1"/>
  <c r="L237" i="1"/>
  <c r="L238" i="1"/>
  <c r="L239" i="1"/>
  <c r="L240" i="1"/>
  <c r="L241" i="1"/>
  <c r="L242" i="1"/>
  <c r="L243" i="1"/>
  <c r="L244" i="1"/>
  <c r="L245" i="1"/>
  <c r="L246" i="1"/>
  <c r="L248" i="1"/>
  <c r="L249" i="1"/>
  <c r="L250" i="1"/>
  <c r="L251" i="1"/>
  <c r="L252" i="1"/>
  <c r="I107" i="1"/>
  <c r="I108" i="1"/>
  <c r="I112" i="1"/>
  <c r="I116" i="1"/>
  <c r="I117" i="1"/>
  <c r="I118" i="1"/>
  <c r="I224" i="1"/>
  <c r="I225" i="1"/>
  <c r="I227" i="1"/>
  <c r="I228" i="1"/>
  <c r="I229" i="1"/>
  <c r="I230" i="1"/>
  <c r="I231" i="1"/>
  <c r="I236" i="1"/>
  <c r="I237" i="1"/>
  <c r="I238" i="1"/>
  <c r="I239" i="1"/>
  <c r="I240" i="1"/>
  <c r="I241" i="1"/>
  <c r="I242" i="1"/>
  <c r="I243" i="1"/>
  <c r="I244" i="1"/>
  <c r="I245" i="1"/>
  <c r="I246" i="1"/>
  <c r="I248" i="1"/>
  <c r="I249" i="1"/>
  <c r="I250" i="1"/>
  <c r="I251" i="1"/>
  <c r="I252" i="1"/>
  <c r="J108" i="1"/>
  <c r="J107" i="1"/>
  <c r="L106" i="1"/>
  <c r="I106" i="1"/>
  <c r="I105" i="1"/>
  <c r="L105" i="1"/>
  <c r="J106" i="1"/>
  <c r="J105" i="1"/>
  <c r="J100" i="1"/>
  <c r="J102" i="1"/>
  <c r="J103" i="1"/>
  <c r="J104" i="1"/>
  <c r="J99" i="1"/>
  <c r="J95" i="1"/>
  <c r="J97" i="1"/>
  <c r="I90" i="1"/>
  <c r="I92" i="1"/>
  <c r="I93" i="1"/>
  <c r="I94" i="1"/>
  <c r="I89" i="1"/>
  <c r="L90" i="1"/>
  <c r="L92" i="1"/>
  <c r="L93" i="1"/>
  <c r="L94" i="1"/>
  <c r="L89" i="1"/>
  <c r="J90" i="1"/>
  <c r="J92" i="1"/>
  <c r="J93" i="1"/>
  <c r="J94" i="1"/>
  <c r="J89" i="1"/>
  <c r="J81" i="1"/>
  <c r="L81" i="1"/>
  <c r="G81" i="1"/>
  <c r="I81" i="1"/>
  <c r="I75" i="1"/>
  <c r="I76" i="1"/>
  <c r="I77" i="1"/>
  <c r="I78" i="1"/>
  <c r="I79" i="1"/>
  <c r="I80" i="1"/>
  <c r="L77" i="1"/>
  <c r="L78" i="1"/>
  <c r="L79" i="1"/>
  <c r="L80" i="1"/>
  <c r="L75" i="1"/>
  <c r="L76" i="1"/>
  <c r="J75" i="1"/>
  <c r="J76" i="1"/>
  <c r="J77" i="1"/>
  <c r="J78" i="1"/>
  <c r="J79" i="1"/>
  <c r="J80" i="1"/>
  <c r="J74" i="1"/>
  <c r="G56" i="1"/>
  <c r="G57" i="1"/>
  <c r="G58" i="1"/>
  <c r="G59" i="1"/>
  <c r="G60" i="1"/>
  <c r="G61" i="1"/>
  <c r="G62" i="1"/>
  <c r="G63" i="1"/>
  <c r="G64" i="1"/>
  <c r="G65" i="1"/>
  <c r="G66" i="1"/>
  <c r="G67" i="1"/>
  <c r="G68" i="1"/>
  <c r="G69" i="1"/>
  <c r="G70" i="1"/>
  <c r="G71" i="1"/>
  <c r="G72" i="1"/>
  <c r="G73" i="1"/>
  <c r="G74" i="1"/>
  <c r="G75" i="1"/>
  <c r="G76" i="1"/>
  <c r="G77" i="1"/>
  <c r="G78" i="1"/>
  <c r="G79" i="1"/>
  <c r="G80" i="1"/>
  <c r="G95" i="1"/>
  <c r="G96" i="1"/>
  <c r="G97" i="1"/>
  <c r="G98" i="1"/>
  <c r="G100" i="1"/>
  <c r="G102" i="1"/>
  <c r="G103" i="1"/>
  <c r="G104" i="1"/>
  <c r="G105" i="1"/>
  <c r="G106" i="1"/>
  <c r="G107" i="1"/>
  <c r="G108" i="1"/>
  <c r="G110" i="1"/>
  <c r="G111" i="1"/>
  <c r="G112" i="1"/>
  <c r="G116" i="1"/>
  <c r="G117" i="1"/>
  <c r="G118" i="1"/>
  <c r="G224" i="1"/>
  <c r="G225" i="1"/>
  <c r="G227" i="1"/>
  <c r="G228" i="1"/>
  <c r="G229" i="1"/>
  <c r="G230" i="1"/>
  <c r="G231" i="1"/>
  <c r="G236" i="1"/>
  <c r="G237" i="1"/>
  <c r="G238" i="1"/>
  <c r="G239" i="1"/>
  <c r="G240" i="1"/>
  <c r="G241" i="1"/>
  <c r="G242" i="1"/>
  <c r="G243" i="1"/>
  <c r="G244" i="1"/>
  <c r="G245" i="1"/>
  <c r="G246" i="1"/>
  <c r="G248" i="1"/>
  <c r="G249" i="1"/>
  <c r="G250" i="1"/>
  <c r="G251" i="1"/>
  <c r="G252" i="1"/>
  <c r="G253" i="1"/>
  <c r="G254" i="1"/>
  <c r="G255" i="1"/>
  <c r="G257" i="1"/>
  <c r="I47" i="1"/>
  <c r="I48" i="1"/>
  <c r="I49" i="1"/>
  <c r="I50" i="1"/>
  <c r="I51" i="1"/>
  <c r="I52" i="1"/>
  <c r="I53" i="1"/>
  <c r="I54" i="1"/>
  <c r="I55" i="1"/>
  <c r="I56" i="1"/>
  <c r="I57" i="1"/>
  <c r="I58" i="1"/>
  <c r="I59" i="1"/>
  <c r="I60" i="1"/>
  <c r="I61" i="1"/>
  <c r="I62" i="1"/>
  <c r="I63" i="1"/>
  <c r="I64" i="1"/>
  <c r="I65" i="1"/>
  <c r="I66" i="1"/>
  <c r="I67" i="1"/>
  <c r="I68" i="1"/>
  <c r="I69" i="1"/>
  <c r="I73" i="1"/>
  <c r="I74" i="1"/>
  <c r="J51" i="1"/>
  <c r="J52" i="1"/>
  <c r="J53" i="1"/>
  <c r="J54" i="1"/>
  <c r="J55" i="1"/>
  <c r="J56" i="1"/>
  <c r="J57" i="1"/>
  <c r="J58" i="1"/>
  <c r="J59" i="1"/>
  <c r="J60" i="1"/>
  <c r="J61" i="1"/>
  <c r="J62" i="1"/>
  <c r="J63" i="1"/>
  <c r="J64" i="1"/>
  <c r="J65" i="1"/>
  <c r="J66" i="1"/>
  <c r="J67" i="1"/>
  <c r="J68" i="1"/>
  <c r="J69" i="1"/>
  <c r="J70" i="1"/>
  <c r="J71" i="1"/>
  <c r="J72" i="1"/>
  <c r="J73" i="1"/>
  <c r="L47" i="1"/>
  <c r="L48" i="1"/>
  <c r="L49" i="1"/>
  <c r="L50" i="1"/>
  <c r="L51" i="1"/>
  <c r="L52" i="1"/>
  <c r="L53" i="1"/>
  <c r="L54" i="1"/>
  <c r="L55" i="1"/>
  <c r="L56" i="1"/>
  <c r="L57" i="1"/>
  <c r="L58" i="1"/>
  <c r="L59" i="1"/>
  <c r="L60" i="1"/>
  <c r="L61" i="1"/>
  <c r="L62" i="1"/>
  <c r="L63" i="1"/>
  <c r="L64" i="1"/>
  <c r="L65" i="1"/>
  <c r="L66" i="1"/>
  <c r="L67" i="1"/>
  <c r="L68" i="1"/>
  <c r="L69" i="1"/>
  <c r="L73" i="1"/>
  <c r="L74" i="1"/>
  <c r="J50" i="1"/>
  <c r="J49" i="1"/>
  <c r="J48" i="1"/>
  <c r="J47" i="1"/>
  <c r="J46" i="1"/>
  <c r="L46" i="1"/>
  <c r="I46" i="1"/>
  <c r="G51" i="1"/>
  <c r="G52" i="1"/>
  <c r="G53" i="1"/>
  <c r="G54" i="1"/>
  <c r="G55" i="1"/>
  <c r="G50" i="1"/>
  <c r="G49" i="1"/>
  <c r="G48" i="1"/>
  <c r="G47" i="1"/>
  <c r="G46" i="1"/>
  <c r="L44" i="1"/>
  <c r="I44" i="1"/>
  <c r="G44" i="1"/>
  <c r="J44" i="1"/>
  <c r="J43" i="1"/>
  <c r="J45" i="1"/>
  <c r="G45" i="1"/>
  <c r="G43" i="1"/>
  <c r="L36" i="1"/>
  <c r="L37" i="1"/>
  <c r="L38" i="1"/>
  <c r="L39" i="1"/>
  <c r="L40" i="1"/>
  <c r="L41" i="1"/>
  <c r="L42" i="1"/>
  <c r="L35" i="1"/>
  <c r="J35" i="1"/>
  <c r="J36" i="1"/>
  <c r="J37" i="1"/>
  <c r="J38" i="1"/>
  <c r="J39" i="1"/>
  <c r="J40" i="1"/>
  <c r="J41" i="1"/>
  <c r="J42" i="1"/>
  <c r="I36" i="1"/>
  <c r="I37" i="1"/>
  <c r="I38" i="1"/>
  <c r="I39" i="1"/>
  <c r="I40" i="1"/>
  <c r="I41" i="1"/>
  <c r="I42" i="1"/>
  <c r="I35" i="1"/>
  <c r="G35" i="1"/>
  <c r="G36" i="1"/>
  <c r="G37" i="1"/>
  <c r="G38" i="1"/>
  <c r="G39" i="1"/>
  <c r="G40" i="1"/>
  <c r="G41" i="1"/>
  <c r="G42" i="1"/>
  <c r="L33" i="1"/>
  <c r="I33" i="1"/>
  <c r="I30" i="1"/>
  <c r="L30" i="1"/>
  <c r="L31" i="1"/>
  <c r="L32" i="1"/>
  <c r="J30" i="1"/>
  <c r="J31" i="1"/>
  <c r="J32" i="1"/>
  <c r="J33" i="1"/>
  <c r="J34" i="1"/>
  <c r="I31" i="1"/>
  <c r="I32" i="1"/>
  <c r="G30" i="1"/>
  <c r="G31" i="1"/>
  <c r="G32" i="1"/>
  <c r="G33" i="1"/>
  <c r="G34" i="1"/>
  <c r="L28" i="1"/>
  <c r="L29" i="1"/>
  <c r="J28" i="1"/>
  <c r="J29" i="1"/>
  <c r="I28" i="1"/>
  <c r="I29" i="1"/>
  <c r="G28" i="1"/>
  <c r="G29" i="1"/>
  <c r="L27" i="1"/>
  <c r="J27" i="1"/>
  <c r="I27" i="1"/>
  <c r="G27" i="1"/>
  <c r="L25" i="1"/>
  <c r="L26" i="1"/>
  <c r="J25" i="1"/>
  <c r="J26" i="1"/>
  <c r="I26" i="1"/>
  <c r="I25" i="1"/>
  <c r="G25" i="1"/>
  <c r="G26" i="1"/>
  <c r="L14" i="1"/>
  <c r="L15" i="1"/>
  <c r="L16" i="1"/>
  <c r="L17" i="1"/>
  <c r="L18" i="1"/>
  <c r="L19" i="1"/>
  <c r="L20" i="1"/>
  <c r="L22" i="1"/>
  <c r="L23" i="1"/>
  <c r="L24" i="1"/>
  <c r="J14" i="1"/>
  <c r="J15" i="1"/>
  <c r="J16" i="1"/>
  <c r="J17" i="1"/>
  <c r="J18" i="1"/>
  <c r="J19" i="1"/>
  <c r="J20" i="1"/>
  <c r="J22" i="1"/>
  <c r="J23" i="1"/>
  <c r="J24" i="1"/>
  <c r="I24" i="1"/>
  <c r="I23" i="1"/>
  <c r="I22" i="1"/>
  <c r="I20" i="1"/>
  <c r="I19" i="1"/>
  <c r="I18" i="1"/>
  <c r="I17" i="1"/>
  <c r="I16" i="1"/>
  <c r="I15" i="1"/>
  <c r="I14" i="1"/>
  <c r="G14" i="1"/>
  <c r="G15" i="1"/>
  <c r="G17" i="1"/>
  <c r="G18" i="1"/>
  <c r="G19" i="1"/>
  <c r="G20" i="1"/>
  <c r="G22" i="1"/>
  <c r="G23" i="1"/>
  <c r="G24" i="1"/>
  <c r="L10" i="1"/>
  <c r="L11" i="1"/>
  <c r="L12" i="1"/>
  <c r="L13" i="1"/>
  <c r="L9" i="1"/>
  <c r="J10" i="1"/>
  <c r="J11" i="1"/>
  <c r="J12" i="1"/>
  <c r="J13" i="1"/>
  <c r="J9" i="1"/>
  <c r="I10" i="1"/>
  <c r="I11" i="1"/>
  <c r="I12" i="1"/>
  <c r="I13" i="1"/>
  <c r="I9" i="1"/>
  <c r="G10" i="1"/>
  <c r="G11" i="1"/>
  <c r="G12" i="1"/>
  <c r="G13" i="1"/>
  <c r="G9" i="1"/>
  <c r="H403" i="1"/>
  <c r="G403" i="1" s="1"/>
  <c r="H402" i="1"/>
  <c r="I402" i="1" s="1"/>
  <c r="I403" i="1" l="1"/>
  <c r="J226" i="1"/>
  <c r="J232" i="1"/>
  <c r="G402" i="1"/>
  <c r="G232" i="1"/>
  <c r="G226" i="1"/>
  <c r="J403" i="1" l="1"/>
  <c r="J402" i="1"/>
  <c r="J401" i="1"/>
  <c r="L401" i="1"/>
</calcChain>
</file>

<file path=xl/sharedStrings.xml><?xml version="1.0" encoding="utf-8"?>
<sst xmlns="http://schemas.openxmlformats.org/spreadsheetml/2006/main" count="4236" uniqueCount="1658">
  <si>
    <t>Section</t>
  </si>
  <si>
    <t>Subsection</t>
  </si>
  <si>
    <t>Slider name</t>
  </si>
  <si>
    <t>Unit</t>
  </si>
  <si>
    <t>Trans_name</t>
  </si>
  <si>
    <t>Base_case_deventer (876792)</t>
  </si>
  <si>
    <t>Slider description</t>
  </si>
  <si>
    <t>Households</t>
  </si>
  <si>
    <t>Population &amp; housing stock</t>
  </si>
  <si>
    <t>Population</t>
  </si>
  <si>
    <t>mln</t>
  </si>
  <si>
    <t>HouseholdsPopulation &amp; housing stockPopulation</t>
  </si>
  <si>
    <t>How do you expect the population to grow? Apart from increasing prosperity, this is one of the most important drivers for the energy demand growth.</t>
  </si>
  <si>
    <t>Residences</t>
  </si>
  <si>
    <t>#</t>
  </si>
  <si>
    <t>HouseholdsPopulation &amp; housing stockResidences</t>
  </si>
  <si>
    <t>How do you expect the number of residences to develop over time?</t>
  </si>
  <si>
    <t>Apartment</t>
  </si>
  <si>
    <t>%</t>
  </si>
  <si>
    <t>HouseholdsPopulation &amp; housing stockApartment</t>
  </si>
  <si>
    <t>How many apartments will there be in the future?</t>
  </si>
  <si>
    <t>Corner house</t>
  </si>
  <si>
    <t>HouseholdsPopulation &amp; housing stockCorner house</t>
  </si>
  <si>
    <t>How many corner houses will there be in the future?</t>
  </si>
  <si>
    <t>Detached house</t>
  </si>
  <si>
    <t>HouseholdsPopulation &amp; housing stockDetached house</t>
  </si>
  <si>
    <t>How many detached houses will there be in the future?</t>
  </si>
  <si>
    <t>Semi-detached house</t>
  </si>
  <si>
    <t>HouseholdsPopulation &amp; housing stockSemi-detached house</t>
  </si>
  <si>
    <t>How many semi-detached houses will there be in the future?</t>
  </si>
  <si>
    <t>Terraced house</t>
  </si>
  <si>
    <t>HouseholdsPopulation &amp; housing stockTerraced house</t>
  </si>
  <si>
    <t>How many terraced houses will there be in the future?</t>
  </si>
  <si>
    <t>Insulation</t>
  </si>
  <si>
    <t>HouseholdsInsulationApartment</t>
  </si>
  <si>
    <t>The heat demand reduction is the percentage by which the heat demand is reduced compared to a badly insulated house (characterised by label G), i.e. the slider indicates how much of the potential savings has been achieved. The current settings are based on the energy labels that are present within your region, for the Netherlands this data is derived from "Basisregistratie Adressen en Gebouwen (BAG)". These labels have been converted into heat demand reduction percentages. The relationship between heat demand reduction and energy labels per housing type can be found in our documentation. However, the mapping is ambiguous since there is no direct relationship between energy labels and the insulation level. Please note that the label image above the household insulation sliders shows the average label vs. heat demand reduction mapping for all housing types. For the current situation no insulation costs are taken into account, only when insulation measures are taken. The insulation costs are based on the Ecofys De systeemkosten van warmte voor woningen (2015) (Dutch only). We make a distinction between costs for existing and newly built houses. The insulation costs for houses are not fixed per % heat demand reduction, but instead the costs depend on the level of insulation in the present year: e.g. going from 0 to 30% is cheaper than going from 30% to 60% insulation.</t>
  </si>
  <si>
    <t>HouseholdsInsulationCorner house</t>
  </si>
  <si>
    <t>HouseholdsInsulationDetached house</t>
  </si>
  <si>
    <t>HouseholdsInsulationSemi-detached house</t>
  </si>
  <si>
    <t>HouseholdsInsulationTerraced house</t>
  </si>
  <si>
    <t>Space heating &amp; hot water</t>
  </si>
  <si>
    <t>Condensing combi boiler (gas)</t>
  </si>
  <si>
    <t>HouseholdsSpace heating &amp; hot waterCondensing combi boiler (gas)</t>
  </si>
  <si>
    <t>This is a condensing gas-fired heater. When you click on "Technical and financial properties", then you will see that the efficiency is above 100% for space heating. This is the case because all energy in the ETM is given in lower heating values (LHV) and this boiler also retrieves heat from condensation. Condensation heat is not included in LHV, only in higher heating values (HHV). These boilers also produce hot water for showering and other uses. Hot water production is slightly less efficient than producing heat for the central heating system.</t>
  </si>
  <si>
    <t>Condensing combi boiler (hydrogen)</t>
  </si>
  <si>
    <t>HouseholdsSpace heating &amp; hot waterCondensing combi boiler (hydrogen)</t>
  </si>
  <si>
    <t>This is a condensing hydrogen-fired heater. When you click on "Technical and financial properties", then you will see that the efficiency is above 100% for space heating. This is the case because all energy in the ETM is given in lower heating values (LHV) and this boiler also retrieves heat from condensation. Condensation heat is not included in LHV, only in higher heating values (HHV). These boilers also produce hot water for showering and other uses. Hot water production is slightly less efficient than producing heat for the central heating system.</t>
  </si>
  <si>
    <t>District heating</t>
  </si>
  <si>
    <t>HouseholdsSpace heating &amp; hot waterDistrict heating</t>
  </si>
  <si>
    <t>District heating is heat supplied by a heat network. The heat can be produced by local heat plants / large-scale burners or the heat can be imported from outside your region. You can set the heat sources in the Supply-section under the header "Heat networks".</t>
  </si>
  <si>
    <t>Heat pump (air)</t>
  </si>
  <si>
    <t>HouseholdsSpace heating &amp; hot waterHeat pump (air)</t>
  </si>
  <si>
    <t>With this slider you can adjust the percentage of air heatpumps used in households for space heating and hot water.An air heatpump uses electricityand ambient heat to generate heat. This heat can be transfered to water or airand used in underfloor heating or airconditioning systems for space heating or for the generation of hot water. The efficiency (COP) of this heat pump is affected by the outside air temperature and therefore determined by the weather. For every hour a seperate efficiency (COP) is calculated based on the weather curve available in the ETM. The average of these hourly calculations (the Seasonal COP: SCOP) can be foundin the technical and financial properties. For more information you can view the documentation. To influence the efficiency of this heatpump you can go to the Costs &amp; efficiencies sectionor choose to adjust the weather curve.</t>
  </si>
  <si>
    <t>Heat pump (ground)</t>
  </si>
  <si>
    <t>HouseholdsSpace heating &amp; hot waterHeat pump (ground)</t>
  </si>
  <si>
    <t>A heat pump moves heat from one place to another. Heat pumps are used in refrigerators, but buildings can use them for heating and cooling. This saves energy compared to a gas-fired central heating boiler, for example. For optimal application, it does often require installation of under-floor and wall heating instead of radiators. Currently, their use in newly constructed houses is becoming quite popular, since European legislation dictates that domestic energy consumption must decrease.Heat pumps can run on gas or electricity. This is an electric heat pump, as it draws its heat from the ground. Gas-fired heat pumps are more often used to draw their heat from the air.</t>
  </si>
  <si>
    <t>Hybrid heat pump (gas)</t>
  </si>
  <si>
    <t>HouseholdsSpace heating &amp; hot waterHybrid heat pump (gas)</t>
  </si>
  <si>
    <t>This heater is a combination of an electric heat pump that draws its heat from the outside air and an efficient conventional gas-fired boiler. Essentially, the hybrid heat pump offers a way to strongly reduce natural gas demand for heating, while buying time for grid management companies to reinforce grids. This works as follows:The gas-fired part takes over all of the heating of the building on cold winter days, when heat demand peaks. Because of this clever trick, the heat pump has less impact on the electricity grid than an all-electric heat pump does. Smart use of hybrid heat pumps may therefore avoid the need to reinforce local power grids. Heat pumps move heat from one place to another. Refrigerators use heat pumps, for example, but buildings can use them for heating and cooling too. For optimal results with most types of heat pump, installation of under-floor and wall heating instead of radiators is often required, as well as good levels of insulation. The hybrid heat pump is an exception, because of its gas-fired heater as a fall-back option. Hybrid heat pumps can intelligently use whichever part (heat pump or gas-fired heater) is the most efficient or cost-effective given the weather conditions and insulation level. Houses with limited insulation will rely on the gas-fired part more, better insulated ones will make more use of the heat pump.The COP of the electric part of the hybrid heat pump depends on ambient temperature. When the COP drops below the threshold value the hybrid heat pump switches to gas. The threshold value can be adjusted in the section Demand response - behavior of hybrid heat pumps.</t>
  </si>
  <si>
    <t>Hybrid heat pump (hydrogen)</t>
  </si>
  <si>
    <t>HouseholdsSpace heating &amp; hot waterHybrid heat pump (hydrogen)</t>
  </si>
  <si>
    <t>This heater is a combination of an electric heat pump that draws its heat from the outside air and an efficient conventional hydrogen-fired boiler.This works as follows:The hydrogen-fired part takes over all of the heating of the building on cold winter days, when heat demand peaks. Because of this clever trick, the heat pump has less impact on the electricity grid than an all-electric heat pump does. Smart use of hybrid hydrogen heat pumps may therefore avoid the need to reinforce local power grids. Heat pumps move heat from one place to another. Refrigerators use heat pumps, for example, but buildings can use them for heating and cooling too. For optimal results with most types of heat pump, installation of under-floor and wall heating instead of radiators is often required, as well as good levels of insulation. The hybrid hydrogen heat pump is an exception, because of its hydrogen-fired heater as a fall-back option. Hybrid hydrogen heat pumps can intelligently use whichever part (heat pump or hydrogen-fired heater) is the most efficient or cost-effective given the weather conditions and insulation level. Houses with limited insulation will rely on the hydrogen-fired part more, better insulated ones will make more use of the heat pump.The COP of the electric part of the hybrid hydrogen heat pump depends on ambient temperature. When the COP drops below the threshold value the hybrid heat pump switches to hydrogen. The threshold value can be adjusted in the section Demand response - behavior of hybrid heat pumps.</t>
  </si>
  <si>
    <t>Wood pellet boiler</t>
  </si>
  <si>
    <t>HouseholdsSpace heating &amp; hot waterWood pellet boiler</t>
  </si>
  <si>
    <t>This is a wood pellet-fired boiler. These are quite efficient and fully automated in that they draw their fuel from an attached silo. It is assumed the biomass used has been produced sustainably. Still, transporting biomass consumes fuel and the smaller the scale at which it is used, the less green this option becomes.Conventional stoves or fireplaces have not been included separately.</t>
  </si>
  <si>
    <t>Electric heater</t>
  </si>
  <si>
    <t>HouseholdsSpace heating &amp; hot waterElectric heater</t>
  </si>
  <si>
    <t>Electric heaters directly convert electricity back to heat.Some people believe this is a waste of energy. Electricity is a very versatile form of energy and low-grade heat can only be used to heat buildings or make hot water. The waste is even bigger if the electricity is generated using fossil fuels.Electric heaters need to be able to produce a lot of heat quickly, so they can have a large impact on the energy grid. Especially if they are added to electric heat pumps as extra heating capacity during cold days, impact on the local electricity grid can be extreme. If you want to see what will happen to the grid you can set the electric heater slider to the same percentage as electric heat pumps (ground).</t>
  </si>
  <si>
    <t>Gas-fired heater</t>
  </si>
  <si>
    <t>HouseholdsSpace heating &amp; hot waterGas-fired heater</t>
  </si>
  <si>
    <t>These are the same heaters as the "Condensing combi boiler", except that they do not produce hot water, but only heat for a central heating systems. This makes them on average a little more efficient than their combi counterparts.</t>
  </si>
  <si>
    <t>Solar panels</t>
  </si>
  <si>
    <t>PV panels</t>
  </si>
  <si>
    <t>HouseholdsSolar panelsPV panels</t>
  </si>
  <si>
    <t>With this slider you set the percentage of the potential roof area where you want to install solar panels. Do you want to know the installed capacity? Then look in the Merit order table, which can be found in the chart list (you can get here by clicking See more charts at the top right).  This technology is developing rapidly and solar panels are becoming ever more efficient and cheaper. Solar panels produce electricity on site, so transport of electricity is not always required. This avoids losses on the grid and that saves energy. Feeding locally produced power back into the local power grid requires a higher capacity or smarter local grid, to prevent it from overloading. It may be desirable to curtail the power peaks in order to decrease the load on the net, you can set this here.  You can adjust the full load hours of solar panels here. The efficiency of solar panels can be adjusted here.</t>
  </si>
  <si>
    <t>Solar thermal collectors</t>
  </si>
  <si>
    <t>HouseholdsSolar panelsSolar thermal collectors</t>
  </si>
  <si>
    <t>Solar water heaters (SWH) use solar thermal panels to produce warm water using heat from the sun. This heat can be used to heat shower or do the dishes, for example. SWHs are installed on rooftops or in asphalt for parking lots, for example. A SWH is often combined with a gas-fired central heating boiler that heats water further if necessary (especially in winter). It can also be combined with a heat pump.</t>
  </si>
  <si>
    <t>Cooling</t>
  </si>
  <si>
    <t>HouseholdsCoolingHeat pump (ground)</t>
  </si>
  <si>
    <t>A heat pump moves heat from one place to another. Heat pumps are used in refrigerators, but buildings can use them for heating and cooling. For optimal application, it does often require installation of under-floor and wall heating instead of radiators. Currently, their use in newly constructed houses is becoming quite popular, since European legislation dictates that domestic energy consumption must decrease.This heat pump uses a ground source on one side and a wall or floor delivery system on the other. Not all residences are suitable for using a heat pump as they cannot all be fitted with wall or floor delivery systems at acceptable costs. Considering the high investment costs for such delivery systems, it is realistic to assume that no more than ~20% of all residences could be equipped with such a heat pump. For the other 80%, the costs would probably outweigh the benefits.Note that for heat pump shares above 20%, the ETM will considerably underestimate the associated investment costs. This is caused by the fact that the additional investment costs are unknown for installation in residences that would normally not qualify.</t>
  </si>
  <si>
    <t>HouseholdsCoolingHeat pump (air)</t>
  </si>
  <si>
    <t>With this slider you can adjust the percentage of air heatpumps used in households for cooling. An air heatpump uses electricityand ambient cold to generate cold. This cold can be transfered to water or airand used in underfloor heating or airconditioning systems for cooling. Contrary to heating, the efficiency (COP) of this heat pump for cooling isfixed. You can view the efficiency in the technical and financial properties. For more information you can view the documentation. To influence the efficiency of this heatpump you can go to the Costs &amp; efficiencies sectionor choose to adjust the weather curve.</t>
  </si>
  <si>
    <t>Airconditioning</t>
  </si>
  <si>
    <t>HouseholdsCoolingAirconditioning</t>
  </si>
  <si>
    <t>This indicates the extent to which air conditioning is used to cool houses and apartments. Currently, in most countries cooling is provided mainly by air conditioning.</t>
  </si>
  <si>
    <t>Cooking</t>
  </si>
  <si>
    <t>Gas</t>
  </si>
  <si>
    <t>HouseholdsCookingGas</t>
  </si>
  <si>
    <t>Gas cooking is popular in countries where there is an abundance of natural gas and a gas distribution network. The efficiency of a gas stove is 40% and is lower than the electric alternatives since a lot of heat is lost to the environment. Although electric cooking may therefore appear more efficient, it is important to take the entire well-to-potato chain into account, meaning that in some cases gas cooking might be advantageous. Electricity production in power plants also leads to losses.Only the costs due to the difference in energy demand are considered. The costs of the stove are not taken into account in the Energy Transition Model.</t>
  </si>
  <si>
    <t>Electric</t>
  </si>
  <si>
    <t>HouseholdsCookingElectric</t>
  </si>
  <si>
    <t>Electric cookers are a popular in urban and suburban areas where there is no access to a natural gas network. Electric stoves use resistive heating coils to produce heat and have an efficiency of approximately 55% (excluding electricity production and transport losses). The disadvantage of electric stoves is the time required to warm the stove and the inability to quickly change the cooking temperature.Only the costs due to the difference in energy demand are considered. The costs of the stove are not taken into account in the Energy Transition Model.</t>
  </si>
  <si>
    <t>Halogen</t>
  </si>
  <si>
    <t>HouseholdsCookingHalogen</t>
  </si>
  <si>
    <t>Halogen stoves use electricity to produce infrared radiation and red light to heat food. Halogen stoves can be identified by the special toughened ceramic glass stove tops. Compared to electric stoves, halogen stoves heat up and cool down quicker offering more flexibility during cooking and improved efficiency. The efficiency of a halogen stove is approximately 60% (excluding losses that occur when electricity is produced).Only the costs due to the difference in energy demand are considered. The costs of the stove are not taken into account in the Energy Transition Model.</t>
  </si>
  <si>
    <t>Induction</t>
  </si>
  <si>
    <t>HouseholdsCookingInduction</t>
  </si>
  <si>
    <t>An induction cooker uses a type of induction heating for cooking. What sets it apart from other common forms of stovetop cooking, is the fact that the heat is generated directly in the cooking vessel, as opposed to being transferred from the stovetop to the pan by electrical coils or burning gas. Because of this, special pans are required for induction cookers. The efficiency of an induction stove is very high, approximately 83-90%. Only the costs due to the difference in energy demand are considered. The costs of the stove are not taken into account in the Energy Transition Model.</t>
  </si>
  <si>
    <t>Biomass</t>
  </si>
  <si>
    <t>HouseholdsCookingBiomass</t>
  </si>
  <si>
    <t>Cooking on biomass includes different fuels and technologies, among which wood, wood pallets, bio-gas and bio-oil. Old fashioned wood stoves have a very low efficiency for cooking. The efficiency of the biomass stove in the Energy Transition Model is 30% and is lower than the natural gas and electric alternatives since a lot of heat is lost to the environment. Only the costs due to the difference in energy demand are considered. The costs of the stove are not taken into account in the Energy Transition Model.</t>
  </si>
  <si>
    <t>Appliances</t>
  </si>
  <si>
    <t>Dish washer</t>
  </si>
  <si>
    <t>HouseholdsAppliancesDish washer</t>
  </si>
  <si>
    <t>How much more efficient do you think dish washers will be in the future?National and European legislation is forcing household appliances to use ever less energy. The energy labels that are mandatory nowadays in all European countries give a good indication of the energy efficiency of household appliances. The starting value of this slider is the current average label of dish washers. Use the slider to give an estimation of the average label of dish washers in the future. The A+++ label corresponds to an energy reduction of 35% compared to today.</t>
  </si>
  <si>
    <t>Fridge / Freezer</t>
  </si>
  <si>
    <t>HouseholdsAppliancesFridge / Freezer</t>
  </si>
  <si>
    <t>How much more efficient do you think fridges and freezers will be in the future?National and European legislation is forcing household appliances to use ever less energy. The energy labels that are mandatory nowadays in all European countries give a good indication of the energy efficiency of household appliances. The starting value of this slider is the current average label of fridges and freezers. Use the slider to give an estimation of the average label of fridges and freezers in the future. The A+++ label corresponds to an energy reduction of 66% compared to today.</t>
  </si>
  <si>
    <t>Washing machine</t>
  </si>
  <si>
    <t>HouseholdsAppliancesWashing machine</t>
  </si>
  <si>
    <t>How much more efficient do you think washing machines will be in the future?National and European legislation is forcing household appliances to use ever less energy. The energy labels that are mandatory nowadays in all European countries give a good indication of the energy efficiency of household appliances. The starting value of this slider is the current average label of washing machines. Use the slider to give an estimation of the average label of washing machines in the future. The A+++ label corresponds to an energy reduction of 28% compared to today.</t>
  </si>
  <si>
    <t>Dryer</t>
  </si>
  <si>
    <t>HouseholdsAppliancesDryer</t>
  </si>
  <si>
    <t>How much more efficient do you think wash dryers will be in the future?National and European legislation is forcing household appliances to use ever less energy. The energy labels that are mandatory nowadays in all European countries give a good indication of the energy efficiency of household appliances. The starting value of this slider is the current average label of dryers. Use the slider to give an estimation of the average label of dryers in the future. The A+++ label corresponds to an energy reduction of 69% compared to today.</t>
  </si>
  <si>
    <t>Television</t>
  </si>
  <si>
    <t>HouseholdsAppliancesTelevision</t>
  </si>
  <si>
    <t>How much more efficient do you think televisions will be in the future?New technologies such as LED displays reduce energy consumption. But keep in mind that large televisions of course consume more energy than small ones using the same technology. As a result, each television uses more energy today than it did several years ago.The starting value of this slider is the current average label of televisions. Use the slider to give an estimation of the average label of televisions in the future. The A+++ label corresponds to an energy reduction of 92% compared to today.</t>
  </si>
  <si>
    <t>Vacuum cleaner</t>
  </si>
  <si>
    <t>HouseholdsAppliancesVacuum cleaner</t>
  </si>
  <si>
    <t>How much more efficient do you think vacuum cleaners will be in the future?National and European legislation is forcing household appliances to use ever less energy. The energy labels that are mandatory nowadays in all European countries give a good indication of the energy efficiency of household appliances. The starting value of this slider is the current average label of vacuum cleaners. Use the slider to give an estimation of the average label of vacuum cleaners in the future. The A+++ label corresponds to an energy reduction of 75% compared to today.</t>
  </si>
  <si>
    <t>Computer / Media</t>
  </si>
  <si>
    <t>HouseholdsAppliancesComputer / Media</t>
  </si>
  <si>
    <t>How much more efficient do you think computers and other audio/video appliances (excluding television) will be in the future?</t>
  </si>
  <si>
    <t>Other</t>
  </si>
  <si>
    <t>HouseholdsAppliancesOther</t>
  </si>
  <si>
    <t>How much more efficient do you think other appliances will be in the future?This category includes: - Personal care - Leisure - Kitchenware (exclusive of cooking) - Ventilation</t>
  </si>
  <si>
    <t>Lighting</t>
  </si>
  <si>
    <t>Incandescent</t>
  </si>
  <si>
    <t>HouseholdsLightingIncandescent</t>
  </si>
  <si>
    <t>Many EU countries will ban the incandescent light bulb in the future. They only convert about 2-3% of the energy used into visible light. The rest is radiated as heat. They also do not live very long compared to newer technologies. An advantage is that they tend to give off a warm light. Lifetime comparison:• LED-light:      ~50.000 hours• ESLB:             ~7.500 hours• Incandescent:  ~1.000 hours</t>
  </si>
  <si>
    <t>Low-energy light bulb</t>
  </si>
  <si>
    <t>HouseholdsLightingLow-energy light bulb</t>
  </si>
  <si>
    <t>What share of lighting comes from Energy-saving light bulbs (ESLB)?Many EU countries will ban the incandescent light bulb in the future. ESLBs use ~75% less energy than incandescent light bulbs, but about twice as much as LED-lights. Not all ESLBs can be thrown away without danger of polluting the environment, as they contain toxic substances. Incandescent light bulbs or LED-lights do not. ESLBs lifetime is shortened when they are often rapidly switched on and off. Lifetime comparison:• LED-light:      ~50.000 hours• ESLB:             ~7.500 hours• Incandescent:  ~1.000 hours</t>
  </si>
  <si>
    <t>LED</t>
  </si>
  <si>
    <t>HouseholdsLightingLED</t>
  </si>
  <si>
    <t>What share of lighting comes from Light Emitting Diodes?Many EU countries will ban the incandescent light bulb in the future. LEDs use only 10% of the energy of a normal light bulb and about half of an energy saving light bulb (ESLB). Unlike ESLB’s LEDs can be switched on and off rapidly without decreasing their lifetime. LED-lights cost 5 to 50 times more than the alternatives. Their chief disadvantage is that they are not (yet) optimally suited for evenly lighting up a room.Lifetime comparison:• LED-light:      ~50.000 hours• ESLB:             ~7.500 hours• Incandescent:  ~1.000 hours</t>
  </si>
  <si>
    <t>Prosperity</t>
  </si>
  <si>
    <t>Hot water</t>
  </si>
  <si>
    <t>HouseholdsProsperityHot water</t>
  </si>
  <si>
    <t>Note: these changes in energy demand do not depend on the technologies chosen below (Hot water slide). Here you indicate how you expect demand for hot water per person to change. This is mainly determined by growth in prosperity.</t>
  </si>
  <si>
    <t>Electric appliances</t>
  </si>
  <si>
    <t>HouseholdsProsperityElectric appliances</t>
  </si>
  <si>
    <t>Note: these changes in energy demand do not depend on the technologies chosen below (Appliances slide). Here you indicate how you expect demand for appliances per person to change. This is mainly determined by growth in prosperity. As people become richer, they tend to possess more electric appliances.</t>
  </si>
  <si>
    <t>HouseholdsProsperityLighting</t>
  </si>
  <si>
    <t>Note: these changes in energy demand do not depend on the technologies chosen below (Lighting slide). Here you indicate how you expect demand for lighting per person to change. This is mainly determined by growth in prosperity. As people become richer, they start living in larger houses that require more lighting.</t>
  </si>
  <si>
    <t>HouseholdsProsperityCooking</t>
  </si>
  <si>
    <t>Note: these changes in energy demand do not depend on the technologies chosen below (Cooking slide). Here you can indicate how you expect the demand for cooking per person to change. As people become wealthier, they go out for dinner or take away food more often, resulting in a lower demand for cooking at home.</t>
  </si>
  <si>
    <t>Heating demand</t>
  </si>
  <si>
    <t>HouseholdsProsperityHeating demand</t>
  </si>
  <si>
    <t>Note: these changes in energy demand do not depend on the technologies chosen below (Space heating slide). Here you indicate how you expect heat demand per residence to change. As people become wealthier, they start living in larger houses which increases the energy demand for space heating.</t>
  </si>
  <si>
    <t>Cooling demand</t>
  </si>
  <si>
    <t>HouseholdsProsperityCooling demand</t>
  </si>
  <si>
    <t>Note: these changes in energy demand do not depend on the technologies chosen below (Cooling).Please indicate how you expect the demand for cooling per residence to change. This is mainly determined by growth in prosperity. As people become richer, their energy consumption inevitably increases as they live in larger houses, install airconditioning, etc.</t>
  </si>
  <si>
    <t>Behavior</t>
  </si>
  <si>
    <t>Turn off appliances</t>
  </si>
  <si>
    <t>HouseholdsBehaviorTurn off appliances</t>
  </si>
  <si>
    <t>How many people will change their behavior to save energy?Many electric appliances use electricity even if they are switched off. In this "standby" mode appliances like televisions can still use between 10 to 15 W of electricity. Computers can even use up to 60 W when they are "switched off". Physically unplugging the device from the socket, or installing a standby killer or on/off switch on the wall socket can eliminate this "phantom load".Estimates vary on the total impact of this type of energy leaking, but it can be up to 20% of total power used for these kind of appliances. It is important to note that the total electricity use of these media appliances is very small compared to the total demand of power and heat in households. That is why this slider does not show a big decrease in the graph, even if 100% of the population changes their behavior in this way. On the other hand, a behavioral change in this area might also lead to behavioral changes that do matter, like taking the bicycle or public transport to work instead of the car.</t>
  </si>
  <si>
    <t>Turn off the light</t>
  </si>
  <si>
    <t>HouseholdsBehaviorTurn off the light</t>
  </si>
  <si>
    <t>How many people will change their behavior to save energy?Many lights in the house are still switched on even if no one is there in the house, or when it is light outside. Switching of these lights can save some energy.The total amount of electricity used for lighting in households is small compared to the total demand for electricity and heat in households, so the effects of this behavioral change are not that high. In the buildings sector however, lighting makes up a significant portion of the total elektricity demand. Here making sure less light is used can lead to significant savings.</t>
  </si>
  <si>
    <t>Turn down heating</t>
  </si>
  <si>
    <t>HouseholdsBehaviorTurn down heating</t>
  </si>
  <si>
    <t>How many people will change their behavior to save energy?Heating your home to a lower temperature (and wearing a sweater) or turning off the heating in rooms which are not currently being used can save a lot of energy used for heating.What percentage of the people do you think will turn down the heating of their home?</t>
  </si>
  <si>
    <t>Low-temperature washing</t>
  </si>
  <si>
    <t>HouseholdsBehaviorLow-temperature washing</t>
  </si>
  <si>
    <t>How many people will change their behavior to save energy?Washing your laundry at 40 degrees Celcius instead of 60 degrees can save up to 50% of the electricity.What percentage of the people do you think will start washing their laundry at lower temperatures?</t>
  </si>
  <si>
    <t>Buildings</t>
  </si>
  <si>
    <t>BuildingsInsulationInsulation</t>
  </si>
  <si>
    <t>The heat demand reduction is the percentage by which the heat demand is reduced compared to a badly insulated building (characterised by label E), i.e. the slider indicates how much of the potential savings has been achieved. The current settings are based on the energy labels that are present within your region, for the Netherlands this data is derived from "Basisregistratie Adressen en Gebouwen (BAG)". These labels have been converted into heat demand reduction percentages. The relationship between heat demand reduction and energy labels can be found in our documentation. However, the mapping is ambiguous since there is no direct relationship between energy labels and the insulation level.  For the current situation no insulation costs are taken into account, only when insulation measures are taken. The insulation costs are based on the energy model Vesta, see the documentation for the exact modelling. The insulation costs for buildings are modelled as a fixed amount per % heat demand reduction: € 606 per % for existing buildings and € 479 per % for new buildings.</t>
  </si>
  <si>
    <t>Space heating</t>
  </si>
  <si>
    <t>BuildingsSpace heatingCondensing combi boiler (gas)</t>
  </si>
  <si>
    <t>These heaters are part of a gas-fired high efficiency central heating system running on natural gas. When you click on "Technical and financial properties", then you will see that the efficiency is above 100% for space heating. This is the case because all energy in the ETM is given in lower heating values (LHV) and this boiler also retrieves heat from condensation. Condensation heat is not included in LHV, only in higher heating values (HHV).</t>
  </si>
  <si>
    <t>BuildingsSpace heatingCondensing combi boiler (hydrogen)</t>
  </si>
  <si>
    <t>BuildingsSpace heatingDistrict heating</t>
  </si>
  <si>
    <t>Heat pump (gas)</t>
  </si>
  <si>
    <t>BuildingsSpace heatingHeat pump (gas)</t>
  </si>
  <si>
    <t>A gas-fired heat pump is similar to an electric heat pump except that the energy driving the process comes from gas, not electricity. This heat pump takes its heat from the outside air, which makes it easier and cheaper to install than the heat pump that takes its heat from the ground or underground water. Depending on how the electricity for electric heat pumps is produced, gas-fired heat pumps are roughly as efficient as electric ones.On cold winter days, gas-fired heat pumps in effect turn into gas-fired heaters, since little ambient heat is available. This is vastly preferable to electric heat pumps that draw their heat from the outside air (not found in this model) and require additional electric heating capacity for cold days. The latter will require large investments to reinforce electricity grids.</t>
  </si>
  <si>
    <t>BuildingsSpace heatingHeat pump (air)</t>
  </si>
  <si>
    <t>With this slider you can adjust the percentage of air heatpumps used in buildingsfor space heating.An air heatpump uses electricityand ambient heat to generate heat. This heat can be transfered to water or airand used in underfloor heating or airconditioning systems for space heating.Air heatpumps are similar to airconditioners as they both use ambient air and electricityto cool the air inside a building. However, older air conditioners are often notequipped with the ability to provide space cooling and heating and operate under lower efficienciescompared to new air heatpumps. The efficiency (COP) of this heat pump is affected by the outside air temperatureand therefore determined by the weather. For every hour a seperate efficiency (COP) is calculated based on theweather curve available in the ETM. The average of these hourly calculations (the Seasonal COP or SCOP) can be foundin the technical and financial properties. For more information you can view thedocumentation.To influence the efficiency of this heatpump you can go to the Costs &amp; efficiencies sectionor choose to adjust the weather curve.</t>
  </si>
  <si>
    <t>Heat pump with TS</t>
  </si>
  <si>
    <t>BuildingsSpace heatingHeat pump with TS</t>
  </si>
  <si>
    <t>Thermal storage works by storing a buildings heat underground by cooling it with water from a water basin or aquifer in summer. This heat can be used again in winter for heating the building. Alternatively the natural heat of cold of ground water or roads, for example, can be used.Heat pumps are more efficient when used in combination with thermal storage, because less energy has to be added to cool or heat water to the right temperature. It is difficult to realize underground thermal storage in densely populated areas so this is only lucrative for large projects supplying heat and cold to larger office buildings, for example.</t>
  </si>
  <si>
    <t>BuildingsSpace heatingElectric heater</t>
  </si>
  <si>
    <t>Biomass-fired heater</t>
  </si>
  <si>
    <t>BuildingsSpace heatingBiomass-fired heater</t>
  </si>
  <si>
    <t>What percentage of heat demand in offices and other buildings is met by biomass-firing? Biomass heaters are especially suited for larger office parks with large heat demands, as this allows transport of biomass to be concentrated. That way (fossil) transport fuel use can be minimalized.The mix you fill in here is probably mostly determined by fuel prices and environmental legislation.</t>
  </si>
  <si>
    <t>BuildingsCoolingHeat pump (gas)</t>
  </si>
  <si>
    <t>A gas-fired heat pump is similar to an electric heat pump except that the energy driving the process comes from gas, not electricity. This heat pump takes its heat from the outside air, which makes it easier and cheaper to install than the heat pump that takes its heat from the ground or underground water. Depending on how the electricity for electric heat pumps is produced, gas-fired heat pumps are roughly as efficient as electric ones for heating, and less efficient for cooling.</t>
  </si>
  <si>
    <t>BuildingsCoolingHeat pump (air)</t>
  </si>
  <si>
    <t>With this slider you can adjust the percentage of air heatpumps used in buildings for cooling.  An air heatpump uses electricity and ambient cold to generate heat or cold. This cold can be transfered to water or air and used in underfloor heating or airconditioning systems for cooling.  Contrary to heating, the efficiency (COP) of this heat pump for cooling is fixed. You can view the efficiency in the technical and financial properties.  For more information you can view the documentation. To influence the efficiency of this heatpump you can go to the Costs &amp; efficiencies section or choose to adjust the weather curve.</t>
  </si>
  <si>
    <t>BuildingsCoolingHeat pump with TS</t>
  </si>
  <si>
    <t>BuildingsCoolingAirconditioning</t>
  </si>
  <si>
    <t>This indicates the extent to which air conditioning is used to cool buildings like offices, schools, hostpitals, hotels, restaurants etc. Currently, most cooling is provided by air conditioning in most countries. Airconditioners are similar to air heatpumps as they both use ambient air and electricity to cool the air inside a building. However, older air conditioners are often not equipped with the ability to provide space cooling and heating and operate under lower efficiencies.</t>
  </si>
  <si>
    <t>Appliances efficiency</t>
  </si>
  <si>
    <t>BuildingsAppliancesAppliances efficiency</t>
  </si>
  <si>
    <t>How much more efficient do you think appliances in non-residential buildings will be in the future? Use the slider to give an estimation of yearly increase in the overall efficiency of appliances.Appliances in offices, hotels, restaurants, hospitals and swimming pools account for a considerable share of energy use. Typical office appliances are computers and screens, printers, faxes, photocopiers etc. Hotels, restaurants, swimming pools and especially hospitals use more specialized equipment, of course, for which reliability may be more important than energy consumption. New technologies often reduce energy consumption per individual device, but not if devices simply become bigger. Computer screens have become much more efficient, for example, but also larger. This means they do not always use less energy than the smaller screens used before.</t>
  </si>
  <si>
    <t>Fluorescent tube</t>
  </si>
  <si>
    <t>BuildingsLightingFluorescent tube</t>
  </si>
  <si>
    <t>What share of lighting in buildings comes from conventional fluorescent tubes? This concerns all buildings that fall into categories like offices, hospitals, swimming pools, restaurants, etc. Fluorescent tubes produce light by sending an electric charge through a gas that is contained in the tube. A typical fluorescent tube converts electricity into visible light 10 times more efficiently than the traditional incandescent lamp still used in many homes. The tubes are usually also more expensive, but the initial higher investment costs are offset by its much longer lifetime and lower electricity use.Not all fluorescent tubes can be thrown away without danger of polluting the environment, as they contain toxic substances such as mercury. LED-tubes do not. A fluorescent tubes lifetime is shortened when its switched on and off very often.</t>
  </si>
  <si>
    <t>High-performance fluorescent tube</t>
  </si>
  <si>
    <t>BuildingsLightingHigh-performance fluorescent tube</t>
  </si>
  <si>
    <t>What share of lighting in buildings comes from high performance fluorescent tubes?There are many types of high performance fluorescent tubes on the market. They sometimes are smaller and thinner than conventional fluorescent tubes. More importantly they can be up to 50% more energy efficient, have a longer lifetime and produce a better, more constant light that is easier to work with compared to conventional fluorescent tubes that are still used in most offices today.Fluorescent tubes produce light by sending an electric charge through a gas that is contained in the tube. A typical fluorescent tube converts electricity into visible light 10 times more efficiently than the traditional incandescent lamp still used in many homes. The tubes are usually also more expensive, but the initial higher investment costs are offset by its much longer lifetime and lower electricity use.Not all fluorescent tubes can be thrown away without danger of polluting the environment, as they contain toxic substances. LED-tubes do not. A Fluorescent tubes lifetime is shortened when its switched on and off very often.</t>
  </si>
  <si>
    <t>LED-tube</t>
  </si>
  <si>
    <t>BuildingsLightingLED-tube</t>
  </si>
  <si>
    <t>What share of lighting comes from LED tubes?LED tubes are a number of Light Emitting Diodes (LEDs) combined into a form that can be easily installed in standard lighting armatures currently used in offices, schools and government buildings.LED tubes are 50% more efficient than conventional fluorescent tubes. Unlike fluorescent tubes, LED tubes can be switched on and off often without decreasing their lifetime. Investment costs for LED lighting are 5 to 50 times higher than for fluorescent tubes. However, their longer life and lower elektricity use will in the end make the LED tube cheaper. Their chief disadvantage at this moment is that they are not (yet) optimally suited for evenly lighting up a room and producing enough light for an office enviroment.</t>
  </si>
  <si>
    <t>Motion detection</t>
  </si>
  <si>
    <t>BuildingsLightingMotion detection</t>
  </si>
  <si>
    <t>How many buildings will employ motion detection?Motion detection is a mechanism that sees whether someone is in the room. As soon as someone enters the room the light switches on automatically and once nobody is left in the room the light will turn off automatically.This type of energy saving measure limits the amount of time a light is on to the minimum required. It prevents lights from being switched on uselessly at night or during lunch breaks for example.</t>
  </si>
  <si>
    <t>Daylight-dependent control</t>
  </si>
  <si>
    <t>BuildingsLightingDaylight-dependent control</t>
  </si>
  <si>
    <t>How many buildings use daylight-dependent control?Daylight-dependent control is a mechanism that varies the amount of light from lamps in a room by the light that comes from outside. If the sun is shining and it is already light in the room it will switch off or dim the lights automatically. But if it is dark or cloudy the system will make sure that the lamps in the room give of enough light to work.This technology ensures that lights are not on needlessly if there is already enough light coming from outside. In combination with a motion detection system the lights will only be on when someone is in the office and there is not enough light coming in from outside.</t>
  </si>
  <si>
    <t>BuildingsSolar panelsSolar panels</t>
  </si>
  <si>
    <t>Solar thermal panels</t>
  </si>
  <si>
    <t>BuildingsSolar panelsSolar thermal panels</t>
  </si>
  <si>
    <t>Solar water heaters (SWH) use solar thermal panels to produce warm water using heat from the sun. This heat can be used to heat a building. SWHs are installed on rooftops or in asphalt for parking lots, for example. A SWH is often combined with a gas-fired central heating boiler that heats water further if necessary (especially in winter). It can also be combined with a heat pump.</t>
  </si>
  <si>
    <t>Demand growth</t>
  </si>
  <si>
    <t>Number of buildings</t>
  </si>
  <si>
    <t>BuildingsDemand growthNumber of buildings</t>
  </si>
  <si>
    <t>How do you expect the number of non-residential buildings to grow? This concerns all buildings that fall into categories like offices, hospitals, swimming pools, restaurants, etc. Apart from increasing prosperity, this is one of the most important drivers for the energy demand growth.</t>
  </si>
  <si>
    <t>Electricity per building</t>
  </si>
  <si>
    <t>BuildingsDemand growthElectricity per building</t>
  </si>
  <si>
    <t>Note: these changes in energy use exclude the use of the efficient technologies that you can choose below (Appliances, Lighting, Heating &amp; Cooling). Here you indicate how you expect demand for electricity per building to change. This is mainly determined by growth in prosperity. As people become richer, they become accustomed to ever more convenience from ICT and other other office or school appliances.</t>
  </si>
  <si>
    <t>Heat per building</t>
  </si>
  <si>
    <t>BuildingsDemand growthHeat per building</t>
  </si>
  <si>
    <t>Note: these changes in energy demand do not depend on the technologies chosen below (Heating &amp; Cooling). Here you indicate how you expect heat demand per building to change. This is likely to change as buildings become ever more filled with electric appliances producing heat. In fact, especially offices need cooling for more hours per year than before everyone started using computers, copiers, faxes and printers.</t>
  </si>
  <si>
    <t>Cooling per building</t>
  </si>
  <si>
    <t>BuildingsDemand growthCooling per building</t>
  </si>
  <si>
    <t>Note: these changes in energy use exclude the use of the efficient technologies that you can choose below (Heating &amp; Cooling). Here you indicate how you expect cooling demand per building to change. This is likely to change as buildings become ever more filled with electric appliances producing heat. In fact, especially offices need cooling for more hours per year than before everyone started using computers, copiers, faxes and printers.</t>
  </si>
  <si>
    <t>Passenger transport</t>
  </si>
  <si>
    <t>Applications</t>
  </si>
  <si>
    <t>Passenger transportApplicationsPassenger transport</t>
  </si>
  <si>
    <t>Do you believe people will travel more or less in the future? Please indicate here by what percentage you think the number of passenger kilometres will change each year.</t>
  </si>
  <si>
    <t>Cars</t>
  </si>
  <si>
    <t>Passenger transportApplicationsCars</t>
  </si>
  <si>
    <t>Please indicate what percentage of the kilometres we travel is covered by cars.</t>
  </si>
  <si>
    <t>Trains</t>
  </si>
  <si>
    <t>Passenger transportApplicationsTrains</t>
  </si>
  <si>
    <t>Please indicate what percentage of the kilometres we travel is covered by trains.</t>
  </si>
  <si>
    <t>Trams/metros</t>
  </si>
  <si>
    <t>Passenger transportApplicationsTrams/metros</t>
  </si>
  <si>
    <t>Please indicate what percentage of the kilometres we travel is covered by trams and metros.</t>
  </si>
  <si>
    <t>Busses</t>
  </si>
  <si>
    <t>Passenger transportApplicationsBusses</t>
  </si>
  <si>
    <t>Please indicate what percentage of the kilometres we travel is covered by busses.</t>
  </si>
  <si>
    <t>Motorcycles</t>
  </si>
  <si>
    <t>Passenger transportApplicationsMotorcycles</t>
  </si>
  <si>
    <t>Please indicate what percentage of the kilometres we travel is covered by motorcycles and mopeds</t>
  </si>
  <si>
    <t>Bicycles</t>
  </si>
  <si>
    <t>Passenger transportApplicationsBicycles</t>
  </si>
  <si>
    <t>Please indicate what percentage of the kilometres we travel is covered by bicycles.</t>
  </si>
  <si>
    <t>Domestic planes</t>
  </si>
  <si>
    <t>Passenger transportApplicationsDomestic planes</t>
  </si>
  <si>
    <t>Please indicate what percentage of the kilometres we travel is covered by planes. Please note that this slider is about domestic flights only. For international aviation, see international transport.</t>
  </si>
  <si>
    <t>Car technology</t>
  </si>
  <si>
    <t>Passenger transportCar technologyElectric</t>
  </si>
  <si>
    <t>What percentage of all cars will be fully electric cars in the future? These cars use less than half the energy from “well to wheels” of good diesel cars and are even more efficient compared to gasoline engines. The technology for electric cars is available, but the required infrastructure (sufficient opportunities for charging or exchanging batteries) is not. A typical electric family car has a range of 150 – 250 km on a full set of batteries, which makes them quite suited for small and densely populated countries. Furthermore, electric cars are the ideal mobile electricity storage at night, if they are plugged in and the charge they hold is remote controlled.If you want to include hybrid cars in your scenario, you could assume that one fully electric car is equivalent to three plug-in hybrid cars with range extenders. These are electric cars that can be charged from the grid, but have limited battery capacity. A range extender is a small gasoline engine that re-charges the battery after about 50 - 60 km. Do not forget that the electricity still needs to be generated. If this is done with wind power, electric cars contribute strongly to a more sustainable society, but less so when coal power is used.</t>
  </si>
  <si>
    <t>Hydrogen</t>
  </si>
  <si>
    <t>Passenger transportCar technologyHydrogen</t>
  </si>
  <si>
    <t>What percentage of all cars will be hydrogen fuelled vehicles in the future? Hydrogen cars have been hyped as well as criticised a lot, and as with many choices, their value depends on other choices you make. Hydrogen is an energy carrier - not an energy source -, so it has to be produced first. In the hydrogen production section you can determine how this is done - through steam reforming of methane (a powerful greenhouse gas) or through green electrolysis.Hydrogen cars (in the ETM) are fuel cell electric vehicles (FCEVs). Hydrogen in consumer vehicles is stored at a very high pressure of 700 bar in order to ensure a long driving range (of typically 500 km). Hydrogen is fed to a stack of fuel cells, where it undergoes a chemical (redox) reaction with oxygen,  generates a current and releases water. It thus produces electricity that drives the (electric) engine. FCEVs are therefore electric vehicles, but they differ from electric vehicles in the sense that the electricity is not stored on board in a battery, but instead generated in the car itself. Combined with smart grid systems and energy storage technologies, electric vehicles could not only potentially reduce our dependence on fossil fuels but even function as a storage medium or production technology. The Green Village, an initiative of Delft University of Technology, is doing research on how electric cars can be used as more than just an end - for example, as power plants and storage devices.</t>
  </si>
  <si>
    <t>Diesel</t>
  </si>
  <si>
    <t>Passenger transportCar technologyDiesel</t>
  </si>
  <si>
    <t>What percentage of all cars will use conventional diesel fueled internal combustion engine (ICE) technology? Some people believe these cars will become much more efficient once competition from electric vehicles becomes fiercer.</t>
  </si>
  <si>
    <t>Gasoline</t>
  </si>
  <si>
    <t>Passenger transportCar technologyGasoline</t>
  </si>
  <si>
    <t>What percentage of all cars will be use gasoline fuelled internal combustion engine (ICE) technology?  Their efficiency may start improving faster once competition from electric cars is felt more keenly.</t>
  </si>
  <si>
    <t>LPG</t>
  </si>
  <si>
    <t>Passenger transportCar technologyLPG</t>
  </si>
  <si>
    <t>What percentage of all cars will be use LPG fueled internal combustion engine (ICE) technology? These cars also use gasoline as a back up fuel.</t>
  </si>
  <si>
    <t>Compressed gas</t>
  </si>
  <si>
    <t>Passenger transportCar technologyCompressed gas</t>
  </si>
  <si>
    <t>What percentage of all cars will use compressed gas fueled internal combustion engine (ICE) technology? Gas-fueled cars are relatively clean compared to gasoline or diesel fueled ones. In terms of efficiency, one might say that gas is better used for generating heat and electricity (co-generation) at the location it is needed. ICE technology is likely to progress, but will never rival the efficiency of such a process. In terms of pollution, one might say that it is better to use gas to generate electricity at a central location (where exhaust gases can be cleaned or even captured and stored) and to use the electricity to power electric cars.Compressed natural gas in these cars comes from the gas network. This means it can contain green gas if in the current scenario this is mixed in with natural gas on the gas network.</t>
  </si>
  <si>
    <t>Train technology</t>
  </si>
  <si>
    <t>Passenger transportTrain technologyElectric</t>
  </si>
  <si>
    <t>Electric trains are the standard in all developed regions of the world. They are a very energy efficient and rather clean form of transport. They are not particularly flexible of course, and rely on expensive electric infrastructure, so they will never fully replace diesel trains.</t>
  </si>
  <si>
    <t>Passenger transportTrain technologyHydrogen</t>
  </si>
  <si>
    <t>What percentage of all passenger trains will be hydrogen fuelled vehicles in the future?Hydrogen is an energy carrier - not an energy source -, so it has to be produced first. In the hydrogen production section you can determine how this is done - through steam reforming of methane (a powerful greenhouse gas) or through green electrolysis.Hydrogen trains (in the ETM) are fuel cell electric vehicles (FCEVs). FCEVs are electric vehicles, but they differ from electric vehicles in the sense that the electricity is not stored on board in a battery, but instead generated in the train itself.</t>
  </si>
  <si>
    <t>Passenger transportTrain technologyDiesel</t>
  </si>
  <si>
    <t>Diesel-powered trains are not uncommon as they do not rely on expensive electricity infrastructure. They are ideal for very remote and sparsely populated regions. Because Europe is a patchwork of differing standards for powerlines, electric trains often cannot cross borders in Europe.</t>
  </si>
  <si>
    <t>Coal</t>
  </si>
  <si>
    <t>Passenger transportTrain technologyCoal</t>
  </si>
  <si>
    <t>Coal-powered trains are a bit of a relic, but still common in some less developed regions of the world. Almost everywhere, coal-powered trains can be replaced by diesel-powered ones, as these are more fuel-efficient and much cleaner. Less developed countries with abundant coal supplies may choose to use coal-powered trains to reduce their dependence on foreign energy sources.</t>
  </si>
  <si>
    <t>Bus technology</t>
  </si>
  <si>
    <t>Passenger transportBus technologyElectric</t>
  </si>
  <si>
    <t>What percentage of all busses will be fully electric in the future? Governments and other regulatory boards in many countries are now trying to push electric busses as one of the primary modes of public transport as part of new energy targets and policies. Electric busses are also becoming more affordable as the prices for lithium-ion batteries continue to drop. Factors such as these will play in a role in determining the growth in demand for electric busses, how do you expect the current share of electric busses to change?</t>
  </si>
  <si>
    <t>Passenger transportBus technologyHydrogen</t>
  </si>
  <si>
    <t>What percentage of all busses will be hydrogen fuelled vehicles in the future? The use of hydrogen for transport has been hyped as well as criticised a lot, and as with many choices, their value depends on other choices you make. Hydrogen is an energy carrier - not an energy source -, so it has to be produced first. In the hydrogen production section you can determine how this is done - through steam reforming of methane (a powerful greenhouse gas) or through green electrolysis.Hydrogen busses (in the ETM) are fuel cell electric vehicles (FCEVs). Hydrogen is fed to a stack of fuel cells, where it undergoes a chemical (redox) reaction with oxygen,  generates a current and releases water. It thus produces electricity that drives the (electric) engine. FCEVs are therefore electric vehicles, but they differ from electric vehicles in the sense that the electricity is not stored on board in a battery, but instead generated in the bus itself. Combined with smart grid systems and energy storage technologies, electric vehicles could not only potentially reduce our dependence on fossil fuels but even function as a storage medium or production technology.</t>
  </si>
  <si>
    <t>Passenger transportBus technologyDiesel</t>
  </si>
  <si>
    <t>What percentage of all cars will use conventional diesel fueled internal combustion engine (ICE) technology? Today, nearly all of the busses use diesel as the primary source of fuel; however, competition with alternative technologies will most likely induce a change in the demand share for diesel powered busses.</t>
  </si>
  <si>
    <t>Passenger transportBus technologyGasoline</t>
  </si>
  <si>
    <t>What percentage of all busses will be using gasoline fuelled internal combustion engine (ICE) technology in the future?  Competition from zero-emissions technologies, like electric and hydrogen vehicles is pushing innovation in the field of efficiency improvement in gasoline powered transport. This and other such factors will play a role in shaping the demand for gasoline fuelled busses in the future, how do you suppose the demand will change?</t>
  </si>
  <si>
    <t>LNG</t>
  </si>
  <si>
    <t>Passenger transportBus technologyLNG</t>
  </si>
  <si>
    <t>What percentage of all busses will be using liquefied natural gas (LNG) technology in the future?As environmental concerns become a prime factor in shaping the demand for fuels in the transport sector, LNG can be expected to increase its demand share with respect to other fuels that are currently dominating the fuel-mix in the transport sector. LNGs higher energy density as compared to diesel and relatively stable projected prices will also play a hand in determining its share in the fuel-mix in the near future.</t>
  </si>
  <si>
    <t>Passenger transportBus technologyCompressed gas</t>
  </si>
  <si>
    <t>What percentage of all busses will use compressed natural gas fueled internal combustion engine (ICE) technology? Gas fueled busses are relatively clean compared to gasoline or diesel fueled ones. In terms of efficiency, one might say that gas is better used for generating heat and electricity (co-generation) at the location it is needed. ICE technology is likely to progress, but will never rival the efficiency of such a process. In terms of pollution, one might say that it is better to use gas to generate electricity at a central location (where exhaust gases can be cleaned or even captured and stored) and to use the electricity to power electric busses.Compressed natural gas in these busses comes from the gas network. This means it can contain green gas if in the current scenario this is mixed in with natural gas on the gas network.In the Middle East, for example, transport authorities are also promoting CNG by setting up conversion centers which enable cars and busses to switch from gasoline or diesel powered engines to CNG powered ones.</t>
  </si>
  <si>
    <t>Motorcycle technology</t>
  </si>
  <si>
    <t>Passenger transportMotorcycle technologyGasoline</t>
  </si>
  <si>
    <t>What percentage of all motorcycles will be using gasoline fuelled technology in the future?Many areas of the world are experiencing a rapid demand in motorcycle usage as this form of personal transport provides ease and convenience especially in developing countries where the transport infrastructure is not very suitable to cars and other larger vehicles. Currently, almost all of the motorcycles run on gasoline, however as zero-emissions technologies and priorities on environmental effects of such fuels are being placed higher up, one can expect a change in this share in the future.</t>
  </si>
  <si>
    <t>Passenger transportMotorcycle technologyElectric</t>
  </si>
  <si>
    <t>How do you think the demand for electric motorcycles will change in the future?As of today, electric motorcycles arent yet used very often. Competition with cars at charging stations as well as a smaller market audience as compared to cars may be some among the reasons which is holding back the number of electric motorcycles on the road. However, new innovative electric motorcycles are entering the market, which could potentially be a hype. Especially areas with high population densities could benefit from an increase in electric motorcycles, as motorcycles in such areas comprise quite a significant share of the road transport.</t>
  </si>
  <si>
    <t>Bicycle technology</t>
  </si>
  <si>
    <t>Bike</t>
  </si>
  <si>
    <t>Passenger transportBicycle technologyBike</t>
  </si>
  <si>
    <t>How do you suppose the demand for bicycles will change in the future? Will it increase or decrease?Bicycles are one of the most traditional forms of transport and are rapidly coming back into style as people become more aware of the environmental as well as health benefits.</t>
  </si>
  <si>
    <t>E-bike</t>
  </si>
  <si>
    <t>Passenger transportBicycle technologyE-bike</t>
  </si>
  <si>
    <t>Will the share of electric bikes (e-bikes) expand in the future?Electric bikes play a big role in expanding the existing market for bicycles as they provide speed and reduced effort which stretches the market to include parts of the market, such as the elderly, who benefit greatly from these benefits. Several food delivery companies are also investing in electric bikes not only due to the economic benefits but also as a part of green marketing.</t>
  </si>
  <si>
    <t>Domestic aviation technology</t>
  </si>
  <si>
    <t>Kerosene</t>
  </si>
  <si>
    <t>Passenger transportDomestic aviation technologyKerosene</t>
  </si>
  <si>
    <t>Fossil fuels for aviation can be several, but the bulk of it is kerosene, which is used for all large aircraft.</t>
  </si>
  <si>
    <t>Passenger transportDomestic aviation technologyGasoline</t>
  </si>
  <si>
    <t>Not a large percentage of airplanes use gasoline as fuel. Its use is mostly limited to smaller private planes, since larger planes need higher energy content fuels to get far enough.</t>
  </si>
  <si>
    <t>Bio-ethanol</t>
  </si>
  <si>
    <t>Passenger transportDomestic aviation technologyBio-ethanol</t>
  </si>
  <si>
    <t>Bio-based aviation fuels are still in an experimental stage. Transatlantic flights have been completed successfully, during which one of four (or more) engines used a bio-diesel. Since airplanes need so much high-energy fuel, it remains to be seen whether such bio-fuels can ever make a large dent in the fossil fuel use.</t>
  </si>
  <si>
    <t>Freight transport</t>
  </si>
  <si>
    <t>Freight transportApplicationsFreight transport</t>
  </si>
  <si>
    <t>Do you believe that more or less freight will be transported in the future? Please indicate by what percentage per year you think the number of freight tonne kilometres will change.</t>
  </si>
  <si>
    <t>Trucks</t>
  </si>
  <si>
    <t>Freight transportApplicationsTrucks</t>
  </si>
  <si>
    <t>Will transport by truck increase? Compared to rail or inland navigation, truck transportation is relatively inefficient and polluting. Trucks are practical, however, in that they can reach nearly any destination. They are most suited for transporting goods over relatively short distances.Note that trucks also include non-road mobile machinery and delivery vans.</t>
  </si>
  <si>
    <t>Freight transportApplicationsTrains</t>
  </si>
  <si>
    <t>What do you think will happen to freight transport by rail? Trains are relatively energy-efficient, but depend on the presence of high-quality infrastructure.</t>
  </si>
  <si>
    <t>Domestic navigation</t>
  </si>
  <si>
    <t>Freight transportApplicationsDomestic navigation</t>
  </si>
  <si>
    <t>What do you think will happen to transport by ship? Will this decrease or increase? Ships are by far the most energy efficient mode of transport, but they depend on high quality infrastructure for inland navigation and they are relatively slow. They are ill-suited for transportation over short distances.</t>
  </si>
  <si>
    <t>Truck technology</t>
  </si>
  <si>
    <t>Freight transportTruck technologyElectric</t>
  </si>
  <si>
    <t>What percentage of all trucks will be fully electric in the future (not counting hybrids)? Some people believe trucks will use ICE technology for quite a while longer, as electric trucks are a technological challenge. Note that trucks also include non-road mobile machinery and delivery vans.</t>
  </si>
  <si>
    <t>Freight transportTruck technologyHydrogen</t>
  </si>
  <si>
    <t>What percentage of all trucks will be hydrogen fuelled vehicles in the future?Hydrogen is an energy carrier - not an energy source -, so it has to be produced first. In the hydrogen production section you can determine how this is done - through steam reforming of methane (a powerful greenhouse gas) or through green electrolysis.Hydrogen trucks (in the ETM) are fuel cell electric vehicles (FCEVs). Hydrogen in consumer vehicles is stored at a very high pressure of 350 bar in order to ensure a long driving range (of typically 500 km). FCEVs are electric vehicles, but they differ from electric vehicles in the sense that the electricity is not stored on board in a battery, but instead generated in the car itself. Note that trucks also include non-road mobile machinery and delivery vans.</t>
  </si>
  <si>
    <t>Freight transportTruck technologyDiesel</t>
  </si>
  <si>
    <t>What percentage of all trucks will use conventional diesel fueled internal combustion engine (ICE) technology? Some people believe trucks will use ICE technology for quite a while longer, as electric trucks are a technological challenge. Note that trucks also include non-road mobile machinery and delivery vans.</t>
  </si>
  <si>
    <t>Freight transportTruck technologyGasoline</t>
  </si>
  <si>
    <t>What percentage of all trucks will use gasoline fueled internal combustion engine (ICE) technology? Note that trucks also include non-road mobile machinery and delivery vans.</t>
  </si>
  <si>
    <t>Freight transportTruck technologyLNG</t>
  </si>
  <si>
    <t>What percentage of all trucks will use liquefied natural gas (LNG) fueled internal combustion engine (ICE) technology? LNG trucks have a longer driving range than compressed network gas (CNG) trucks, because the energy content of LNG is higher. However, LNG trucks also need expensive, highly insulated tanks. Note that trucks also include non-road mobile machinery and delivery vans.</t>
  </si>
  <si>
    <t>Freight transportTruck technologyCompressed gas</t>
  </si>
  <si>
    <t>What percentage of all trucks will use compressed natural gas fueled internal combustion engine (ICE) technology?Natural gas fueled engines already exist and are currently mostly used for public transport buses. Compressed natural gas in these trucks comes from the gas network. This means it can contain green gas if in the current scenario this is mixed in with natural gas on the gas network. Note that trucks also include non-road mobile machinery and delivery vans.</t>
  </si>
  <si>
    <t>Freight transportTrain technologyElectric</t>
  </si>
  <si>
    <t>Freight transportTrain technologyHydrogen</t>
  </si>
  <si>
    <t>What percentage of all freight trains will be hydrogen fuelled vehicles in the future?Hydrogen is an energy carrier - not an energy source -, so it has to be produced first. In the hydrogen production section you can determine how this is done - through steam reforming of methane (a powerful greenhouse gas) or through green electrolysis.Hydrogen trains (in the ETM) are fuel cell electric vehicles (FCEVs). FCEVs are electric vehicles, but they differ from electric vehicles in the sense that the electricity is not stored on board in a battery, but instead generated in the train itself.</t>
  </si>
  <si>
    <t>Freight transportTrain technologyDiesel</t>
  </si>
  <si>
    <t>Diesel-powered trains are not uncommon as they do not rely on expensive electricity infrastructure. They are ideal for very remote and sparsely populated regions, or for international transport of goods. Because Europe is a patchwork of differing standards for powerlines, electric trains often cannot cross borders in Europe.</t>
  </si>
  <si>
    <t>Domestic navigation technology</t>
  </si>
  <si>
    <t>Diesel / dual fuel</t>
  </si>
  <si>
    <t>Freight transportDomestic navigation technologyDiesel / dual fuel</t>
  </si>
  <si>
    <t>The vast majority of ships for inland waterway transport are powered by diesel engines. These engines can run in several cycles and at high and low pressures. Depending on the exact engine configuration, diesel engines can also run in a dual fuel mode in which they use both diesel and LNG. In this dual fuel mode, the actual fuel usage can vary from 100% diesel to 1% diesel / 99% LNG. In the transport fuels section , you can determine the exact fuel mix of ships with diesel / dual fuel engines.</t>
  </si>
  <si>
    <t>Freight transportDomestic navigation technologyLNG</t>
  </si>
  <si>
    <t>(Liquefied) natural gas engines are a rather novel ship engine technology. They are spark-ignited engines which operate at low pressures and are optimized for liquefied natural gas (LNG). As a result, these engines can only run on LNG but have superior performance to dual fuel engines. On the other hand, dual fuel engines allow for more flexibility, being less dependent on the availability of shipping fuels.</t>
  </si>
  <si>
    <t>International transport</t>
  </si>
  <si>
    <t>International aviation</t>
  </si>
  <si>
    <t>International transportInternational transportInternational aviation</t>
  </si>
  <si>
    <t>What percentage of the energy demand for international aviation should be included in your scenario? The total energy demand includes deliveries of aviation fuels to aircraft for international aviation. Fuels used by airlines for their road vehicles are excluded. The domestic/international split should be determined on the basis of departure and landing locations and not by the nationality of the airline. International aviation is not included in the Paris Agreement. Meanwhile, the direct emissions from aviation represent 3% of EU’s GHG emissions and more than 2% of emissions worldwide. Some people see the international aviation as a country on its own, if that would be the case, then it would rank in the top 10 emitters. (EC Climate Action)Note that this slider takes a percentage of the total national energy demand of international aviation. This makes it possible to for example allocated the total national energy demand for international aviation to the specific region where the international airport is located.</t>
  </si>
  <si>
    <t>International navigation</t>
  </si>
  <si>
    <t>International transportInternational transportInternational navigation</t>
  </si>
  <si>
    <t>What percentage of the energy demand for international navigation should be included in your scenario? The total energy demand covers those quantities delivered to ships of all flags that are engaged in international navigation. The domestic/international split is determined on the basis of port of departure and port of arrival, and not by the flag or nationality of the ship.International shipping is a very important method for transporting goods all around the world. This sector accounts for about 2.5% of global GHG emissions. From 2018 large ships that use EU ports have to report their annual verified emissions, which is the first step in the global approach to reduce their emissions. (EC Climate Action)Note that this slider takes a percentage of the total national energy demand of international navigation. This makes it possible to for example allocated the total national energy demand for international navigation to the specific region where the international seaport is located.</t>
  </si>
  <si>
    <t>Mobility growth</t>
  </si>
  <si>
    <t>International transportMobility growthInternational aviation</t>
  </si>
  <si>
    <t>Please indicate how the number of international flights will change every year in the future.</t>
  </si>
  <si>
    <t>International transportMobility growthInternational navigation</t>
  </si>
  <si>
    <t>Please indicate how the number of international shipping trades will change every year in the future.</t>
  </si>
  <si>
    <t>International navigation technology</t>
  </si>
  <si>
    <t>HFO</t>
  </si>
  <si>
    <t>International transportInternational navigation technologyHFO</t>
  </si>
  <si>
    <t>Large international cargo ships generally operate on HFO, which is the heaviest commercial fuel that can be obtained from crude oil.</t>
  </si>
  <si>
    <t>International transportInternational navigation technologyLNG</t>
  </si>
  <si>
    <t>Ships transporting large cargo over long distances require very powerful engines and energy-rich fuels. Natural gas is an unsuitable shipping fuel as its energetic density is very low, but through liquefaction it increases by a factor 600 - more than enough to compete with HFO. LNG engines are a rather novel ship engine technology. These ships carry spark-ignited engines which operate at low pressures and are optimized for LNG. As a result, these engines can only run on LNG.Compared to HFO, LNG generates 20% less GHG emissions due to its lower carbon content. Additionally, LNG emits significantly less air pollutants than HFO, like NOx, SOx and particulate matter. Therefore, it is an alternative shipping fuel worth considering.</t>
  </si>
  <si>
    <t>Industry</t>
  </si>
  <si>
    <t>Steel</t>
  </si>
  <si>
    <t>IndustrySteelSteel</t>
  </si>
  <si>
    <t>Here you can indicate how the production of crude steel will change in the future. In Europe, steel production has grown by 0.5% annually since 2001. Globally, growth is more than 5% with China the biggest contributor (~16% annually).</t>
  </si>
  <si>
    <t>Blast furnace</t>
  </si>
  <si>
    <t>IndustrySteelBlast furnace</t>
  </si>
  <si>
    <t>Iron and steel are conventionally produced in a blastfurnace. Globally, two-thirds of all iron and steel is produced this way (the rest is recycled steel).  Here you can indicate what share blast furnaces have in total iron and steel production .</t>
  </si>
  <si>
    <t>Blast furnaces are part of extensive industrial complexes that have a technical lifetime of decades. Few adjustments are possible during their lifetime, making optimal efficiencies difficult to attain. Best available technology (BAT) blast furnaces are built according to latest insights. Such blast furnaces would be roughly 10% more efficient than conventional blast furnaces.Here you can indicate what share of iron and steel production uses BAT blast furnaces.</t>
  </si>
  <si>
    <t>Cyclone furnace</t>
  </si>
  <si>
    <t>IndustrySteelCyclone furnace</t>
  </si>
  <si>
    <t>Iron production is energy and carbon intensive, so a strong incentive exists to look for alternative technologies to make the process more efficient. Cyclone ovens (also known as Hisarna ovens) will combine several different processes in one, reducing energy consumption and CO2 emissions. In 2011 the first test plant was built in the Netherlands. It is expected that several more years of development are needed before the technology is fully mature. Here you can indicate what share cyclone ovens will have in future iron and steel production.</t>
  </si>
  <si>
    <t>Steel (like all metals) can be endlessly recycled. Electric arc furnaces are used to recycle 100% used steel. Steel can also be melted in blast furnaces, but input is limited to 20% there (80% new iron is required). Globally, almost one third of steel is produced in electric arc furnaces. Here you can indicate what share electric arc furnaces will have in steel production.</t>
  </si>
  <si>
    <t>Producing pig iron for steel in a blast furnace requires large amounts of coal. The coal serves a source of carbon and reducing agent for separating iron and oxygen from iron ore. Coal is used partly in the form of cokes and partly as injected coal. The injected coal could also be replaced by biomass in the form of charcoal. The potential for replacing coal in blast furnaces is 50%.The potential for replacing coal in cyclone furnaces by biomass in the form of torrified wood pellets is 100%.Here you can indicate what share of coal input in cyclone furnaces is replaced by torrified wood pellets.</t>
  </si>
  <si>
    <t>Aluminium</t>
  </si>
  <si>
    <t>IndustryAluminiumAluminium</t>
  </si>
  <si>
    <t>Here you can indicate by how much production volumes of aluminium will change. Production of aluminium in Europe has on average increased by 1% per year since 2001. Globally growth is over ~6% with China the strongest contributor ( ~18% annually).</t>
  </si>
  <si>
    <t>Electrolysis</t>
  </si>
  <si>
    <t>IndustryAluminiumElectrolysis</t>
  </si>
  <si>
    <t>The standard process for producing primary aluminium from ore is by electrolysis (Hall-Héroult process). This process separates aluminium and oxygen from aluminiumoxide and requires large amounts of electricity. All primary aluminium production around the world is presently done by electrolysis.Here you can indicate what share electrolysis will have in aluminium production.</t>
  </si>
  <si>
    <t>Electrolysis BAT</t>
  </si>
  <si>
    <t>IndustryAluminiumElectrolysis BAT</t>
  </si>
  <si>
    <t>Production of primary aluminium by electrolysis is quite energy intensive, but there is room for improvement. Best available technology (BAT) is ~10% more efficient than plants operating today.Here you can indicate what share BAT electrolysis has in aluminium production.</t>
  </si>
  <si>
    <t>Carbothermal reduction</t>
  </si>
  <si>
    <t>IndustryAluminiumCarbothermal reduction</t>
  </si>
  <si>
    <t>Separating aluminium and oxygen by carbothermal reduction is a fundamentally different method of primary aluminium production from electrolysis. The former is a temperature assisted chemical reaction, the latter an electrochemical reaction. Producing primary aluminium this way is 20% more energy efficient than electrolysis. This technology is currently still being developed for large-scale industrial application. Here you can indicate what share of aluminium production will come from carbothermal reduction.</t>
  </si>
  <si>
    <t>Smelt oven (recycling)</t>
  </si>
  <si>
    <t>IndustryAluminiumSmelt oven (recycling)</t>
  </si>
  <si>
    <t>Aluminium (like all metals) can be recycled endlessly. To do so, it needs to be melted down, a process that represents a 95% energy reduction compared to production of primary aluminium. Here you can indicate what share of total aluminium production comes from recycled aluminium.</t>
  </si>
  <si>
    <t>Other metals</t>
  </si>
  <si>
    <t>IndustryOther metalsOther metals</t>
  </si>
  <si>
    <t>The other metals sector comprises the production of lead, zinc, copper and precious metals like gold and silver. Here you can indicate how the total production volumes of these metals will change.</t>
  </si>
  <si>
    <t>Electricity</t>
  </si>
  <si>
    <t>IndustryOther metalsElectricity</t>
  </si>
  <si>
    <t>Producing and processing other metals requires large amounts of electricity. Examples of electricity applications are pressing, cutting and pumping. Quite a few energy saving measures are available. Together, these measures can result in incremental improvements in energy efficiency for electricity application.Here you can indicate what annual efficiency improvements will be.</t>
  </si>
  <si>
    <t>Heat</t>
  </si>
  <si>
    <t>IndustryOther metalsHeat</t>
  </si>
  <si>
    <t>Melting down, smelting and processing other metals requires heat. Quite a few energy saving measures are available, such as insulation of production spaces, ovens or pipes, more efficient burners, etc. All these measures together provide incremental improvements to energy efficiency for heat applications. Here you can indicate what the annual efficiency improvements will be.</t>
  </si>
  <si>
    <t>Refineries</t>
  </si>
  <si>
    <t>Size</t>
  </si>
  <si>
    <t>IndustryRefineriesSize</t>
  </si>
  <si>
    <t>Here you can indicate the total size of refineries in the future.</t>
  </si>
  <si>
    <t>IndustryRefineriesElectricity</t>
  </si>
  <si>
    <t>How will electric efficiency in refineries improve every year? These improvements are the result of technological innovation or newer and more efficient energetic processes.</t>
  </si>
  <si>
    <t>IndustryRefineriesHeat</t>
  </si>
  <si>
    <t>How will the demand for heat generated by burning fuels change in refineries? These improvements are the result of newer and more efficient energetic processes or the result of replacement of fuel-fired heat by ambient or electric heat.</t>
  </si>
  <si>
    <t>IndustryRefineriesGas-fired heater</t>
  </si>
  <si>
    <t>All heat that is not generated with any of the methods below will be generated using a gas-fired heating system. These systems are quite energy efficient, but emit CO2. The latter is a problem if you wish to reduce emissions significantly.</t>
  </si>
  <si>
    <t>Oil-fired heater</t>
  </si>
  <si>
    <t>IndustryRefineriesOil-fired heater</t>
  </si>
  <si>
    <t>What percentage of heat demand in industry is met by oil-fired heaters? Industrial heat demand tends to be for high-grade heat, which is best generated by burning fuel.The mix you fill in here is probably mostly determined by fuel prices and environmental legislation. See also the ‘Costs’ part.</t>
  </si>
  <si>
    <t>IndustryRefineriesBiomass-fired heater</t>
  </si>
  <si>
    <t>What percentage of heat demand in industry is met by biomass-firing? This can be used to generate high-grade heat, which is the kind most in demand in industry.The mix you fill in here is probably mostly determined by fuel prices and environmental legislation. See also the ‘Costs’ part.</t>
  </si>
  <si>
    <t>Coal-fired heater</t>
  </si>
  <si>
    <t>IndustryRefineriesCoal-fired heater</t>
  </si>
  <si>
    <t>What percentage of heat demand in industry is met by coal-firing? Coal (or cokes) are mainly used in the steel manufacturing industry to produce the heat to smelt iron ore.The mix you fill in here is probably mostly determined by fuel prices and environmental legislation. See also the ‘Costs’ part.</t>
  </si>
  <si>
    <t>IndustryRefineriesDistrict heating</t>
  </si>
  <si>
    <t>H2-fired heater</t>
  </si>
  <si>
    <t>IndustryRefineriesH2-fired heater</t>
  </si>
  <si>
    <t>What percentage of heat demand in industry is supplied by hydrogen burners? This burner can be used to generate high-grade heat, which is the kind most in demand in industry. You can specify how this hydrogen is produced in the  Supply section .</t>
  </si>
  <si>
    <t>Power-to-heat boiler for gas and H2 heaters</t>
  </si>
  <si>
    <t>MW</t>
  </si>
  <si>
    <t>IndustryRefineriesPower-to-heat boiler for gas and H2 heaters</t>
  </si>
  <si>
    <t>Power-to-heat (P2H) boilers convert excess electricity into heat. These boilers can be installed as an add-on for the existing gas and hydrogen burners. During moments of excess electricity gas and hydrogen burners will then lower their production (when these boilers are present). The average FLH of P2H boilers in industry can be seen in the Flexibility options-table (go to the entire chart list in the upper right corner -&gt; click on see more charts"). There are more technologies that use excess electricity. Therefore, the order in which the flexibility technologies have to be applied can be chosen here.</t>
  </si>
  <si>
    <t>Fertilizers</t>
  </si>
  <si>
    <t>IndustryFertilizersSize</t>
  </si>
  <si>
    <t>Here you can indicate the total size of the fertilizer industry in the future.</t>
  </si>
  <si>
    <t>%/year</t>
  </si>
  <si>
    <t>IndustryFertilizersElectricity</t>
  </si>
  <si>
    <t>How will electric efficiency in the fertilizer industry improve every year? These improvements are the result of technological innovation or newer and more efficient energetic processes.</t>
  </si>
  <si>
    <t>IndustryFertilizersHeat</t>
  </si>
  <si>
    <t>How will the demand for heat generated by burning fuels change in the fertilizer industry? These improvements are the result of newer and more efficient energetic processes or the result of replacement of fuel-fired heat by ambient or electric heat.</t>
  </si>
  <si>
    <t>IndustryFertilizersGas-fired heater</t>
  </si>
  <si>
    <t>IndustryFertilizersOil-fired heater</t>
  </si>
  <si>
    <t>IndustryFertilizersBiomass-fired heater</t>
  </si>
  <si>
    <t>IndustryFertilizersCoal-fired heater</t>
  </si>
  <si>
    <t>IndustryFertilizersDistrict heating</t>
  </si>
  <si>
    <t>IndustryFertilizersH2-fired heater</t>
  </si>
  <si>
    <t>Local steam methane reforming</t>
  </si>
  <si>
    <t>IndustryFertilizersLocal steam methane reforming</t>
  </si>
  <si>
    <t>The fertilizers industry uses non-energetic hydrogen for the production of ammonia. Currently, fertilizer plants typically produce this hydrogen in-house using natural gas. In the future this fossil hydrogen may be replaced by sustainble hydrogen. The ETM offers this option via a central hydrogen network. How this central network is supplied can be specified  here. This slider allows you to set how much non-energetic hydrogen is produced locally using natural gas and how much is drawn from the central hydrogen network.</t>
  </si>
  <si>
    <t>Central H2 network</t>
  </si>
  <si>
    <t>IndustryFertilizersCentral H2 network</t>
  </si>
  <si>
    <t>Chemicals</t>
  </si>
  <si>
    <t>IndustryChemicalsSize</t>
  </si>
  <si>
    <t>Non-energetic demand for oil products is the use of oil to make chemical products that do not serve as fuels. For example, plastics, pharmaceuticals and dyes are mainly made from oil.Here you can indicate the total size of the chemical industry in the future.</t>
  </si>
  <si>
    <t>IndustryChemicalsElectricity</t>
  </si>
  <si>
    <t>How will electric efficiency in the chemical industry improve every year?These improvements are the result of technological innovation or newer and more efficient energetic processes.</t>
  </si>
  <si>
    <t>IndustryChemicalsHeat</t>
  </si>
  <si>
    <t>How will the demand for heat generated by burning fuels change in the chemical industry? These improvements are the result of newer and more efficient energetic processes or the result of replacement of fuel-fired heat by ambient or electric heat.</t>
  </si>
  <si>
    <t>IndustryChemicalsGas-fired heater</t>
  </si>
  <si>
    <t>IndustryChemicalsOil-fired heater</t>
  </si>
  <si>
    <t>IndustryChemicalsCoal-fired heater</t>
  </si>
  <si>
    <t>IndustryChemicalsBiomass-fired heater</t>
  </si>
  <si>
    <t>IndustryChemicalsH2-fired heater</t>
  </si>
  <si>
    <t>Electric boiler</t>
  </si>
  <si>
    <t>IndustryChemicalsElectric boiler</t>
  </si>
  <si>
    <t>Industrial electric boilers are massively enlarged and more sophisticated versions of the common household electric boiler. These boilers can deliver heat of a temperature up to 300 oC. Since the temperature of the heat demand varies widely between and within industries, they can only be implemented as a heating solution for the part of the heating demand which require relatively low temperatures.</t>
  </si>
  <si>
    <t>Mechanical vapour recompression</t>
  </si>
  <si>
    <t>IndustryChemicalsMechanical vapour recompression</t>
  </si>
  <si>
    <t>Which percentage of the heat demand of the chemical sector will be supplied by mechanical vapour recompression?This technology uses waste steam as input. Through compression both pressure and temperature of the waste steam increase. The required compression energy is very small compared to the amount of latent heat present in the recycled steam. The full process has a COP of 9.8.Caution, not all heat demand of the chemical sector requires steam. More information about this can be found in the Dutch report Denktank Energiemarkt Industriële warmtemarkt".</t>
  </si>
  <si>
    <t>Heat pump</t>
  </si>
  <si>
    <t>IndustryChemicalsHeat pump</t>
  </si>
  <si>
    <t>Which percentage of the heat demand of the chemical sector will be supplied by industrial heat pumps?The end product of this process is steam. The steam generation is carried out in two process steps. Within the first step, hot water (T &lt; 100 °C) is prepared by a heat pump. In the next step low-pressure for vaporization is produced by a vapour steam compressor, a compressor is used to compress the steam to the desired level. The COP of the complete process is 2.8.Caution, not all heat demand of the chemical sector requires steam. More information about this can be found in the Dutch report Denktank Energiemarkt Industriële warmtemarkt".</t>
  </si>
  <si>
    <t>IndustryChemicalsDistrict heating</t>
  </si>
  <si>
    <t>IndustryChemicalsPower-to-heat boiler for gas and H2 heaters</t>
  </si>
  <si>
    <t>IndustryChemicalsBiomass</t>
  </si>
  <si>
    <t>The chemical industry traditionally uses crude oil as the main carbon feedstock for the production of basic chemicals (such as methanol and ethylene). In the future this oil may be replaced with other sources, like biomass or hydrogen. These sliders allow you to change the future feedstock mix. What will be the share of biomass feedstock in the chemical industry of the future?</t>
  </si>
  <si>
    <t>IndustryChemicalsHydrogen</t>
  </si>
  <si>
    <t>The chemical industry traditionally uses crude oil as the main carbon feedstock for the production of basic chemicals (such as methanol and ethylene). In the future this oil may be replaced with other sources, like biomass or hydrogen. These sliders allow you to change the future feedstock mix. What will be the share of hydrogen feedstock in the chemical industry of the future?</t>
  </si>
  <si>
    <t>Network gas</t>
  </si>
  <si>
    <t>IndustryChemicalsNetwork gas</t>
  </si>
  <si>
    <t>The chemical industry traditionally uses crude oil as the main carbon feedstock for the production of basic chemicals (such as methanol and ethylene). In the future this oil may be replaced with other sources, like biomass or hydrogen. These sliders allow you to change the future feedstock mix. What will be the share of natural gas feedstock in the chemical industry of the future?</t>
  </si>
  <si>
    <t>Oil</t>
  </si>
  <si>
    <t>IndustryChemicalsOil</t>
  </si>
  <si>
    <t>The chemical industry traditionally uses crude oil as the main carbon feedstock for the production of basic chemicals (such as methanol and ethylene). In the future this oil may be replaced with other sources, like biomass or hydrogen. These sliders allow you to change the future feedstock mix. What will be the share of crude oil feedstock in the chemical industry of the future?</t>
  </si>
  <si>
    <t>IndustryChemicalsCoal</t>
  </si>
  <si>
    <t>The chemical industry traditionally uses crude oil as the main carbon feedstock for the production of basic chemicals (such as methanol and ethylene). In the future this oil may be replaced with other sources, like biomass or hydrogen. These sliders allow you to change the future feedstock mix. What will be the share of coal feedstock in the chemical industry of the future?</t>
  </si>
  <si>
    <t>Central ICT</t>
  </si>
  <si>
    <t>IndustryCentral ICTSize</t>
  </si>
  <si>
    <t>Here you can indicate the total size of the central ICT industry in the future.The demand for the start year of your scenario is set as the demand from the economic sector "Information and communication" (NACE J).</t>
  </si>
  <si>
    <t>Efficiency improvement</t>
  </si>
  <si>
    <t>IndustryCentral ICTEfficiency improvement</t>
  </si>
  <si>
    <t>How will efficiency in the ICT industry improve every year? These improvements are the result of technological innovation or newer and more efficient energetic processes.</t>
  </si>
  <si>
    <t>Food</t>
  </si>
  <si>
    <t>IndustryFoodSize</t>
  </si>
  <si>
    <t>Here you can indicate the total size of the food industry in the future.</t>
  </si>
  <si>
    <t>IndustryFoodEfficiency improvement</t>
  </si>
  <si>
    <t>How will efficiency in the food industry improve every year? These improvements are the result of technological innovation or newer and more efficient energetic processes.</t>
  </si>
  <si>
    <t>IndustryFoodGas-fired heater</t>
  </si>
  <si>
    <t>IndustryFoodOil-fired heater</t>
  </si>
  <si>
    <t>IndustryFoodCoal-fired heater</t>
  </si>
  <si>
    <t>IndustryFoodBiomass-fired heater</t>
  </si>
  <si>
    <t>IndustryFoodH2-fired heater</t>
  </si>
  <si>
    <t>IndustryFoodElectric boiler</t>
  </si>
  <si>
    <t>Industrial electric boilers are massively enlarged and more sophisticated versions of the common household electric boiler. These boilers can deliver heat of a temperature up to 300 oC. Since the temperature of the heat demand varies widely between industries, they can only be implemented as a heating solution in those industries in which all heat demand is of a relatively low temperature.</t>
  </si>
  <si>
    <t>IndustryFoodDistrict heating</t>
  </si>
  <si>
    <t>IndustryFoodPower-to-heat boiler for gas and H2 heaters</t>
  </si>
  <si>
    <t>Paper</t>
  </si>
  <si>
    <t>IndustryPaperSize</t>
  </si>
  <si>
    <t>Here you can indicate the total size of the paper industrie in the future.</t>
  </si>
  <si>
    <t>IndustryPaperEfficiency improvement</t>
  </si>
  <si>
    <t>How will efficiency in the paper industry improve every year? These improvements are the result of technological innovation or newer and more efficient energetic processes.</t>
  </si>
  <si>
    <t>IndustryPaperGas-fired heater</t>
  </si>
  <si>
    <t>IndustryPaperOil-fired heater</t>
  </si>
  <si>
    <t>IndustryPaperCoal-fired heater</t>
  </si>
  <si>
    <t>IndustryPaperBiomass-fired heater</t>
  </si>
  <si>
    <t>IndustryPaperH2-fired heater</t>
  </si>
  <si>
    <t>IndustryPaperElectric boiler</t>
  </si>
  <si>
    <t>IndustryPaperDistrict heating</t>
  </si>
  <si>
    <t>IndustryPaperPower-to-heat boiler for gas and H2 heaters</t>
  </si>
  <si>
    <t>IndustryOtherSize</t>
  </si>
  <si>
    <t>Here you can indicate the total size of the Other industry sector in the future.</t>
  </si>
  <si>
    <t>IndustryOtherHydrogen</t>
  </si>
  <si>
    <t>What will the share of hydrogen be in total energy demand of the other industry sector?</t>
  </si>
  <si>
    <t>IndustryOtherBiomass</t>
  </si>
  <si>
    <t>What will the share of biomass be in total energy demand of the other industry sector?</t>
  </si>
  <si>
    <t>IndustryOtherElectricity</t>
  </si>
  <si>
    <t>What will the share of electricity be in total energy demand of the other industry sector?</t>
  </si>
  <si>
    <t>IndustryOtherOil</t>
  </si>
  <si>
    <t>What will the share of oil be in total energy demand of the other industry sector?</t>
  </si>
  <si>
    <t>IndustryOtherGas</t>
  </si>
  <si>
    <t>What will the share of gas be in total energy demand of the other industry sector?</t>
  </si>
  <si>
    <t>IndustryOtherCoal</t>
  </si>
  <si>
    <t>What will the share of coal be in total energy demand of the other industry sector?</t>
  </si>
  <si>
    <t>IndustryOtherHeat</t>
  </si>
  <si>
    <t>What will the share of central heat be in total energy demand of the other industry sector?</t>
  </si>
  <si>
    <t>Heat network sources</t>
  </si>
  <si>
    <t>Gas CHP (CCGT)</t>
  </si>
  <si>
    <t>IndustryHeat network sourcesGas CHP (CCGT)</t>
  </si>
  <si>
    <t>Combined heat and power (CHP) engines are (mostly) gas-fired engines that generate both heat and electricity. The combination of heat and electricity makes this option quite energy efficient. Also, locally producing and using heat and electricity reduces transportation losses and saves energy. CHPs are primarily used at sites with a predictable demand for heat, such as chemical factories for example.This plant combines a gas turbine with a steam turbine and is located on a typical large-sized industrial park. It typically supplies several customers and is runs 8000 hours a year, of which 6000 hours to supply heat as steam.</t>
  </si>
  <si>
    <t>Gas turbine CHP</t>
  </si>
  <si>
    <t>IndustryHeat network sourcesGas turbine CHP</t>
  </si>
  <si>
    <t>This gas turbine CHP is typically found at a medium-sized industrial firm to deliver power and steam. Several units are sometimes found on one site in order to deliver steam to neighboring firms.Firms in the petro-chemical industry often work round the clock. so full load hours for electricity are up to 8000 hours a year. Steam delivery may vary, for example as a result of seasonal differences, meaning full load hours for heat are lower at 6000 hours per year.</t>
  </si>
  <si>
    <t>Gas motor CHP</t>
  </si>
  <si>
    <t>IndustryHeat network sourcesGas motor CHP</t>
  </si>
  <si>
    <t>This gas-powered engine may well produce heat and power for local use in the food industry.For a three-shift work rotation common in the food industry, the number of full load hours would be ~6000 hours per year.Generating heat and power for local use can be considerably more efficient than buying power from the grid and generating heat with a burner.</t>
  </si>
  <si>
    <t>Coal CHP</t>
  </si>
  <si>
    <t>IndustryHeat network sourcesCoal CHP</t>
  </si>
  <si>
    <t>Combined heat and power (CHP) plants generate both heat and electricity. The combination of heat and electricity makes this option quite energy efficient. Also, locally producing and using heat and electricity reduces transportation losses and saves energy. CHPs are primarily used at sites with a predictable demand for heat, such as chemical factories for example.Most CHP plants are gas-fired, but depending on the availability of fuels coal-fired CHP plants can be installed as well.</t>
  </si>
  <si>
    <t>Biomass CHP</t>
  </si>
  <si>
    <t>IndustryHeat network sourcesBiomass CHP</t>
  </si>
  <si>
    <t>A CHP produces electricity and heat. In the industry sector this heat is very often stored in steam. Here you can choose the capacity of wood pellet CHPs delivering to the industrial steam network.</t>
  </si>
  <si>
    <t>Coal heater</t>
  </si>
  <si>
    <t>IndustryHeat network sourcesCoal heater</t>
  </si>
  <si>
    <t>A burner produces heat. In the industry sector this heat is very often stored in steam. Here you can choose the capacity of coal burner delivering to the industrial steam network.”</t>
  </si>
  <si>
    <t>Oil heater</t>
  </si>
  <si>
    <t>IndustryHeat network sourcesOil heater</t>
  </si>
  <si>
    <t>A burner produces heat. In the industry sector this heat is very often stored in steam. Here you can choose the capacity of oil burners delivering to the industrial steam network.”</t>
  </si>
  <si>
    <t>Geothermal heat</t>
  </si>
  <si>
    <t>IndustryHeat network sourcesGeothermal heat</t>
  </si>
  <si>
    <t>Geothermal heat wells extract heat from the earth. In many cases the temperature of this heat is too low for industrial processes. However, in some sectors like Food and Paper geothermal heat could be an interesting heat source. Here you can choose the capacity of geothermal wells delivering heat to the industry sector.”</t>
  </si>
  <si>
    <t>Agriculture</t>
  </si>
  <si>
    <t>AgricultureDemand growthElectricity</t>
  </si>
  <si>
    <t>Note: these changes in energy demand do not depend on the technologies chosen below.What do you expect the development of agricultural electricity demand will be like? This depends primarily on the growth of the number of greenhouses (determined by economic growth, but also conditions for investment etc.).</t>
  </si>
  <si>
    <t>AgricultureDemand growthHeat</t>
  </si>
  <si>
    <t>Note:these changes in energy demand do not depend on the technologies chosen below. What do you expect the development of agricultural heat demand will be like? This parameter depends primarily on the number of greenhouses (determined by economic growth, but also conditions for investment etc.).</t>
  </si>
  <si>
    <t>AgricultureHeatGas-fired heater</t>
  </si>
  <si>
    <t>These are gas-fired central heating systems. These systems are quite energy efficient, but emit CO2.</t>
  </si>
  <si>
    <t>AgricultureHeatOil-fired heater</t>
  </si>
  <si>
    <t>What percentage of heat demand in agriculture (greenhouses) is met by oil-fired heaters? For agricultural heating needs, gas is more attractive than the strongly polluting solid and liquid fuels, more than in industry. How cleanly such fuels can be applied is a mostly matter of scale.</t>
  </si>
  <si>
    <t>AgricultureHeatBiomass-fired heater</t>
  </si>
  <si>
    <t>What percentage of heat demand in agriculture (greenhouses) is met by biomass-fired heaters? Burning locally available biomass is usually quite efficient.</t>
  </si>
  <si>
    <t>AgricultureHeatHeat pump with TS</t>
  </si>
  <si>
    <t>Thermal storage works by storing a buildings heat underground by cooling it with water from a water basin or aquifer in summer and using that heat in winter for heating the building. Alternatively the natural heat of cold of ground water or roads, for example, can be used.Heat pumps are more efficient when used in combination with thermal storage, because less energy has to be added to cool or heat water to the right temperature. It is difficult to realize underground thermal storage in densely populated areas.</t>
  </si>
  <si>
    <t>AgricultureHeatH2-fired heater</t>
  </si>
  <si>
    <t>What percentage of heat demand in agriculture (greenhouses) is met by hydrogen heaters?</t>
  </si>
  <si>
    <t>Geothermal</t>
  </si>
  <si>
    <t>AgricultureHeatGeothermal</t>
  </si>
  <si>
    <t>Geothermal heat’s potential is theoretically huge. This slider provides low grade heat (&lt; 100 C) from several kilometers underground.</t>
  </si>
  <si>
    <t>AgricultureHeatDistrict heating</t>
  </si>
  <si>
    <t>OtherElectricity</t>
  </si>
  <si>
    <t>Note: these changes in energy demand do not depend on the technologies chosen below.What do you expect the development of electricity demand in the building sector will be like? This depends primarily on the growth of the this sector (determined by economic growth, but also conditions for investment etc.).</t>
  </si>
  <si>
    <t>OtherHeat</t>
  </si>
  <si>
    <t>Note: these changes in energy demand do not depend on the technologies chosen below.What do you expect the development of heat demand for the building sector will be like? This parameter depends primarily on the growth of this sector (determined by economic growth, but also conditions for investment etc.).</t>
  </si>
  <si>
    <t>Non-energetic</t>
  </si>
  <si>
    <t>OtherNon-energetic</t>
  </si>
  <si>
    <t>Note: these changes in energy demand do not depend on the technologies chosen below.What do you expect the development of non-energetic demand in the other sector will be like? This depends primarily on the growth of the this sector (determined by economic growth, but also conditions for investment etc.).</t>
  </si>
  <si>
    <t>Coal plants</t>
  </si>
  <si>
    <t>Pulverized coal</t>
  </si>
  <si>
    <t>ElectricityCoal plantsPulverized coal</t>
  </si>
  <si>
    <t>800 megawatt electric (MWe) ultra-supercritical pulverized coal-fired plant. Of all types of power plants, coal and lignite-fired ones contribute most to pollution of the environment. This is the most common type of modern coal-fired power plant in rich countries with relatively strict regulations for air pollution. Also see information in section "Costs". A coal-fired power plant is a baseload power plant, meaning it is producing at maximum capacity more than 75% of the time.The input of the slider (in MW) is converted to a (partial) number of the plant described above.</t>
  </si>
  <si>
    <t>Pulverized coal with co-firing</t>
  </si>
  <si>
    <t>ElectricityCoal plantsPulverized coal with co-firing</t>
  </si>
  <si>
    <t>730 megawatt electric (MWe) ultra-supercritical pulverized coal-fired plant with 50% co-firing of biomass. Of all types of power plants, coal and lignite-fired ones contribute most to pollution of the environment. By co-firing biomass the emission of pollution is reduced. This is the most common type of modern coal-fired power plant in rich countries with relatively strict regulations for air pollution. Also see information in section "Costs". A coal-fired power plant is a baseload power plant, meaning it is producing at maximum capacity more than 75% of the time. Because the model uses standard size plants, and in reality both smaller and larger plants may exist, the number of plants installed may not be a whole number. By changing the amount of plants with and without co-firing an overall percentage of co-firing can be set between 0% and 50%. For example: 1 plant without co-firing and 1 plant with co-firing leads to 25% co-firing in total.The input of the slider (in MW) is converted to a (partial) number of the plant described above.</t>
  </si>
  <si>
    <t>Coal IGCC</t>
  </si>
  <si>
    <t>ElectricityCoal plantsCoal IGCC</t>
  </si>
  <si>
    <t>Integrated Gasification Combined Cycle (IGCC) plant. This is an 800 MWe coal gasification plant. In theory, this type of plant can also burn gasified biomass and even some forms of waste. These plants are less polluting than pulverized coal-fired ones. Also see information in section Costs.A coal-fired power plant is a baseload power plant, meaning it is producing at maximum capacity more than 75% of the time. Coal-gasification does make this plant more flexible than its solid coal-fired counterparts. The input of the slider (in MW) is converted to a (partial) number of the plant described above.</t>
  </si>
  <si>
    <t>Coal conventional</t>
  </si>
  <si>
    <t>ElectricityCoal plantsCoal conventional</t>
  </si>
  <si>
    <t>Here you can build conventional coal-fired plants of 800 MWe. These plants are not built anymore in rich countries, due to environmental restrictions. The power generated is shown in the graph on the right as coal-fired electricity production.A coal-fired power plant is a baseload power plant, meaning it is producing at maximum capacity more than 75% of the time. The input of the slider (in MW) is converted to a (partial) number of the plant described above.</t>
  </si>
  <si>
    <t>Coal plant for district heat (CHP)</t>
  </si>
  <si>
    <t>ElectricityCoal plantsCoal plant for district heat (CHP)</t>
  </si>
  <si>
    <t>Large ultra-supercritical pulverized coal-fired CHP plant. Such plants are identical to a common coal plant, except that it also supplies heat to large heating grids. This comes at the expense of some power production.</t>
  </si>
  <si>
    <t>Co-firing coal plant for district heat (CHP)</t>
  </si>
  <si>
    <t>ElectricityCoal plantsCo-firing coal plant for district heat (CHP)</t>
  </si>
  <si>
    <t>Large ultra-supercritical pulverized coal-fired CHP plant. Such plants are identical to a common coal plant, except that it also supplies heat to large heating grids. This comes at the expense of some power production. Additionally, this plant co-fires 50% wood-pellets in addition to coal. By changing the capacity of plants with and without co-firing an overall percentage of co-firing can be established between 0% and 50%.</t>
  </si>
  <si>
    <t>Gas plants</t>
  </si>
  <si>
    <t>Gas CCGT</t>
  </si>
  <si>
    <t>ElectricityGas plantsGas CCGT</t>
  </si>
  <si>
    <t>Here you can build Combined Cycle Gas Turbine (CCGT) power plants consisting of 800 MWe. For more information, see the Costs section.  Flexible gas-fired plants are often used for meeting daily electricity demand peaks and therefore produce less electricity per year than coal-fired plants of the same production capacity. The input of the slider (in MW) is converted to a (partial) number of the plant described above.</t>
  </si>
  <si>
    <t>Gas turbine</t>
  </si>
  <si>
    <t>ElectricityGas plantsGas turbine</t>
  </si>
  <si>
    <t>Here you can set capacity of gas turbine power plants. These are less efficient than the combined-cycle gas turbines (CCGT), but have the advantage that they can handle being turned on and off within minutes. These turbines are therefore most often used to provide power during demand peaks. Although the number of operating hours per year and total electricity production of these plants are quite limited, they are extremely useful to have in your power mix.</t>
  </si>
  <si>
    <t>Gas conventional</t>
  </si>
  <si>
    <t>ElectricityGas plantsGas conventional</t>
  </si>
  <si>
    <t>A conventional steam turbine gas-fired power plant.   Note: Most new gas-fired plants are combined cycle units (see below) as these are more efficient.  Flexible gas-fired plants are often used for meeting daily electricity demand peaks and therefore produce less electricity per year than coal-fired plants of the same production capacity. The input of the slider (in MW) is converted to a (partial) number of the plant described above.</t>
  </si>
  <si>
    <t>Gas combustion engine</t>
  </si>
  <si>
    <t>ElectricityGas plantsGas combustion engine</t>
  </si>
  <si>
    <t>This is a power plant made up of 22 reciprocating combustion engine units (18 MWe each), which makes for a 400 MWe power plant. The engines are flexible in terms of what fuel they can use, but in the ETM they are gas-fired.Although marginal costs are a bit high for these plants, their total costs are quite low compared to other gas-fired plants, making them an attractive back up option in high wind and solar scenarios.These power plants are sometimes touted as an excellent solution to the problem of highly variable power production in scenarios that have a lot of installed wind and solar power. Reciprocating engines offer several advantages over traditional power plants. Most important are their flexibility and the speed at which they can vary their power output. Each unit can operate at any load between plant contains 22 units, the plant can provide anywhere between ~1 MWe and 400 MWe of power to the grid within minutes at most, shut down completely within 1 minute and be back at full power 2 minutes later without any loss of efficiency. This makes it possible to balance large fluctuations in wind power production and maintain grid stability. Power plants with a steam cycle or even gas turbines often lose tens of percents in efficiency when their load drops to below 60 - 70%, making them much less efficient in balancing wind power. The input of the slider (in MW) is converted to a (partial) number of the plant described above.</t>
  </si>
  <si>
    <t>Large-scale gas plant for district heat (CHP)</t>
  </si>
  <si>
    <t>ElectricityGas plantsLarge-scale gas plant for district heat (CHP)</t>
  </si>
  <si>
    <t>This builds a Combined Heat and Power (CHP) unit (~120 MWe and ~120 MWth) that runs on gas. The power generated is shown in the graph on the right as gas-fired power production. The heat produced is supplied to the central heating grid.This large facility typically supplies a large city heating grid and combines a gas turbine with a steam turbine. The CHP is partly used to supply heat to the grid and partly driven by electricity prices. It supplies electricity for ~6000 hours per year and heat for ~4500 hours per year.</t>
  </si>
  <si>
    <t>Small-scale gas plant for district heat (CHP)</t>
  </si>
  <si>
    <t>ElectricityGas plantsSmall-scale gas plant for district heat (CHP)</t>
  </si>
  <si>
    <t>A CHP produces both heat and electricity. Here you can set the capacity of gas CHPs that supply heat for district heating.</t>
  </si>
  <si>
    <t>Oil plants</t>
  </si>
  <si>
    <t>Oil-fired</t>
  </si>
  <si>
    <t>ElectricityOil plantsOil-fired</t>
  </si>
  <si>
    <t>Here you can build oil plants. It is often possible to burn natural gas in these plants as well. It is more profitable to refine crude oil into many different products than it is to burn it directly, especially since cheaper fossil fuels exist (e.g. coal). For that reason these plants are relatively rare. The input of the slider (in MW) is converted to a (partial) number of the plant described above.</t>
  </si>
  <si>
    <t>Diesel generator</t>
  </si>
  <si>
    <t>ElectricityOil plantsDiesel generator</t>
  </si>
  <si>
    <t>This is a small diesel generator of 2 MWe. A diesel generator is the combination of a diesel engine with an electric generator to generate electrical energy. Although they are expensive to run, their relative simplicity, reliability and safety make them attractive for use in places without connection to the power grid, as emergency power supply if the grid fails, as well as for more complex applications to stabilize the power grid. The technical parameters used are based on the assumption that the diesel generator does not run at base load, but rather to stabilize the grid or as backup power supply, meaning it only runs occasionally.The input of the slider (in MW) is converted to a (partial) number of the plant described above.</t>
  </si>
  <si>
    <t>Nuclear plants</t>
  </si>
  <si>
    <t>Nuclear conventional</t>
  </si>
  <si>
    <t>ElectricityNuclear plantsNuclear conventional</t>
  </si>
  <si>
    <t>This builds nuclear power plants of an older type of nuclear power plant. In reality, these plants will not be built anymore and are included mainly to show the difference between modern nuclear plants and older types.If you want to build nuclear power plants, please build the modern type of plant. The capacity is converted to plants of 1,650 MWe.</t>
  </si>
  <si>
    <t>Nuclear 3rd Gen</t>
  </si>
  <si>
    <t>ElectricityNuclear plantsNuclear 3rd Gen</t>
  </si>
  <si>
    <t>This builds nuclear power plants of the latest type (3rd generation, EPR). Of all power plants, obtaining the necessary permits and building a nuclear power plant takes the longest (11-12 years on average). It is questionable if it is possible to build more than a few nuclear power plants per country in the coming three decades. This becomes even more evident when you factor in public opinion, an imminent shortage of technicians with the required expertise and a shortage of production capacity for nuclear reactor vessels on a mid-term basis. Environmental groups argue that producing nuclear fuel (enriched uranium) results in CO2 emissions. This is true, of course, but the same can be said of coal mining and the production of steel and concrete for wind turbines. For now, CO2 emissions from such activities are not consided. The input of the slider (in MW) is converted to a (partial) number of the plant described above. Nuclear plants are expensive to build and relatively cheap to run, so they tend to run at maximum capacity as much as possible (more than 80% of the time).</t>
  </si>
  <si>
    <t>boolean</t>
  </si>
  <si>
    <t>ElectricityNuclear plants</t>
  </si>
  <si>
    <t>Renewable electricity</t>
  </si>
  <si>
    <t>Wind turbines</t>
  </si>
  <si>
    <t>Onshore inland</t>
  </si>
  <si>
    <t>Renewable electricityWind turbinesOnshore inland</t>
  </si>
  <si>
    <t>This slider builds wind turbines on land. Wind turbines produce less electricity per MWe than fossil fired plants do, because of varying wind conditions (so called intermittency). Inland wind turbines produce at maximum capacity around 25% of the time. Power fluctuations caused by varying wind conditions can destabilize the electricity grid, if wind power is a substantial part of your production park. Wind also requires back-up or import capacity, for windless periods. Gas-fired power plants may serve this purpose, although storage in electric car batteries may also be an option. An alternative for back-up capacity is making demand for power more flexible. Flexible demand and storage capacity also come in handy when wind production peaks in periods of low demand.Please note that the installed capacity in the starting scenario may be lower than the actual installed capacity. This is due to two reasons. First, the wind market is growing quite rapidly, which means that a number of turbines came online somewhere during the start year of the scenario, these turbines can only count for the time that they were actually producing electricity. The second reason is that this slider concerns state-of-the-art wind turbines, which are a lot larger and more efficient than the older wind parks that are included in the actual installed capacity. Even though the installed capacity may not be exactly as expected, the actual electricity production from wind turbines in the start scenario is equal to that reported in the countrys energy statistics.</t>
  </si>
  <si>
    <t>Onshore coast</t>
  </si>
  <si>
    <t>Renewable electricityWind turbinesOnshore coast</t>
  </si>
  <si>
    <t>Here you choose how mucht capacity of wind turbines to build on land at the coastline. These wind turbines are built on dikes or just next to them in the water. Wind turbines produce less electricity per MWe than fossil-fired or nuclear plants do, because of varying wind conditions. Coastal wind turbines produce at maximum capacity ~27% of the time.If wind power is a substantial part of your production park, power fluctuations caused by varying wind conditions can destabilize the electricity grid. Wind also requires back-up or import capacity, for windless periods. Gas-fired power plants may serve this purpose, although storage in electric car batteries may also be an option. An alternative for back-up capacity is making demand for power more flexible. Flexible demand and storage capacity also come in handy when wind production peaks in periods of low demand.Please note that the installed capacity in the starting scenario may be lower than the actual installed capacity. This is due to two reasons. First, the wind market is growing quite rapidly, which means that a number of turbines came online somewhere during the start year of the scenario, these turbines can only count for the time that they were actually producing electricity. The second reason is that this slider concerns state-of-the-art wind turbines, which are a lot larger and more efficient than the older wind parks that are included in the actual installed capacity. Even though the installed capacity may not be exactly as expected, the actual electricity production from wind turbines in the start scenario is equal to that reported in the countrys energy statistics.</t>
  </si>
  <si>
    <t>Offshore</t>
  </si>
  <si>
    <t>Renewable electricityWind turbinesOffshore</t>
  </si>
  <si>
    <t>Here you choose how much capacity of wind turbines to build at sea. Wind turbines produce less electricity per MWe than fossil-fired or nuclear plants do because of varying wind conditions. Offshore wind turbines produce at maximum capacity ~40% of the time, if there is not too much need for maintenance. If wind power is a substantial part of your production park, power fluctuations caused by varying wind conditions can destabilize the electricity grid. Wind also requires back-up or import capacity, for windless periods. Gas-fired power plants may serve this purpose, although storage in electric car batteries may also be an option. An alternative for back-up capacity is making demand for power more flexible. Flexible demand and storage capacity also come in handy when wind production peaks in periods of low demand.Please note that the installed capacity in the starting scenario may be lower than the actual installed capacity. This is due to two reasons. First, the wind market is growing quite rapidly, which means that a number of turbines came online somewhere during the start year of the scenario, these turbines can only count for the time that they were actually producing electricity. The second reason is that this slider concerns state-of-the-art wind turbines, which are a lot larger and more efficient than the older wind parks that are included in the actual installed capacity. Even though the installed capacity may not be exactly as expected, the actual electricity production from wind turbines in the start scenario is equal to that reported in the countrys energy statistics.</t>
  </si>
  <si>
    <t>Solar power</t>
  </si>
  <si>
    <t>Solar PV plants</t>
  </si>
  <si>
    <t>Renewable electricitySolar powerSolar PV plants</t>
  </si>
  <si>
    <t>With this slider you build centralized plants of photovoltaic solar power panels. These are not mounted on roofs, but are usually placed in a field. Like wind power, solar power output fluctuates over time, but in a more predictable way, making it easier to keep the electricity grid in balance. Still, the impact of installing large numbers of solar panels can be large, because electricity is fed back into the local grid. This may require balancing solutions at the local level for the grid. In some cases it is smart to connect solar parks to only a certain percentage of the peak power, you can set this here. You can adjust the full load hours of solar panels here. The efficiency of solar panels can be adjusted here.</t>
  </si>
  <si>
    <t>Hydroelectric power</t>
  </si>
  <si>
    <t>River</t>
  </si>
  <si>
    <t>Renewable electricityHydroelectric powerRiver</t>
  </si>
  <si>
    <t>This builds capacity of small run-of-the-river hydro-electric plant in a large river. The slidersetting is converted to relatively small plants (with production capacity ~10 MWe). The limited slope causes the small capacity. The total production potential for any country tends to be limited, therefore. Still, because of their relatively long life and reliability, these plants are an interesting option.</t>
  </si>
  <si>
    <t>Biomass plants</t>
  </si>
  <si>
    <t>Renewable electricityBiomass plantsBiomass CHP</t>
  </si>
  <si>
    <t>A CHP produces both heat and electricity. Here you can set theinstalled electrical capacity of biomass CHP plants that supply heat for districtheating networks. For more information you can checkout theSupply → District Heating section.</t>
  </si>
  <si>
    <t>Biogas CHP</t>
  </si>
  <si>
    <t>Renewable electricityBiomass plantsBiogas CHP</t>
  </si>
  <si>
    <t>Waste power</t>
  </si>
  <si>
    <t>Waste incinerator</t>
  </si>
  <si>
    <t>Renewable electricityWaste powerWaste incinerator</t>
  </si>
  <si>
    <t>This builds high energy yield waste-incineration plants. The slidersetting is converted to (a part of) of 55 MWe plants. Waste that can be safely burnt is used to generate electricity. By incinerating waste under the right conditions, it can be processed in a relatively clean way. Rotting or decomposing waste produces strong greenhouse gases, so incineration is often preferable from an environmental point of view.The maximum potential for these power plants is limited by available domestic waste. We assume no waste will be imported.</t>
  </si>
  <si>
    <t>Waste CHP</t>
  </si>
  <si>
    <t>Renewable electricityWaste powerWaste CHP</t>
  </si>
  <si>
    <t>This builds a high energy yield waste-incineration plant that delivers heat to a central heating grid (60 MWe and 33 MWth). Waste that can be safely burnt is used to generate electricity and heat. By incinerating waste under the right conditions, it can be processed in a relatively clean way. Rotting or decomposing waste produces strong greenhouse gases, so incineration is often preferable from an environmental point of view.The maximum potential for these power plants is limited by available domestic waste. We assume no waste will be imported.The input of the slider (in MW) is converted to a (partial) number of the plant described above.</t>
  </si>
  <si>
    <t>Hydrogen plants</t>
  </si>
  <si>
    <t>Hydrogen turbine</t>
  </si>
  <si>
    <t>Renewable electricityHydrogen plantsHydrogen turbine</t>
  </si>
  <si>
    <t>Here you can build hydrogen turbine power plants. At the moment, these turbines are not used (yet) on a large scale. Because hydrogen turbine technology is very similar to natural gas turbines, we assume that both plants have the same specifications. Hydrogen turbines are less efficient than combined cycle gas turbines (CCGT), but have the advantage that their production can be scaled up or down very quickly. These turbines are therefore very suitable for providing power during demand peaks. Although the number of operating hours and total electricity production of these plants is typically limited, they can play an important role in balancing the energy system.</t>
  </si>
  <si>
    <t>Hydrogen plant (CCGT)</t>
  </si>
  <si>
    <t>Renewable electricityHydrogen plantsHydrogen plant (CCGT)</t>
  </si>
  <si>
    <t>Here you can build capacity of combined cycle hydrogen plants. At the moment, these turbines are not used (yet) on a large scale. Because combined cycle hydrogen plant technology is very similar to combined cycle gas plants, we assume that both plants have the same specifications.</t>
  </si>
  <si>
    <t>Geothermal electric</t>
  </si>
  <si>
    <t>Renewable electricityGeothermalGeothermal electric</t>
  </si>
  <si>
    <t>This builds electric power plants. Electricity is generated using heat from more than 3 km underground. Generating electricity requires much higher temperatures than geothermal heat for used in buildings or greenhouses. Whether it is an attractive option is partly determined by how far underground these high temperatures are found.</t>
  </si>
  <si>
    <t>Merit order</t>
  </si>
  <si>
    <t>Merit orderMerit order</t>
  </si>
  <si>
    <t>Heat sources</t>
  </si>
  <si>
    <t>District heatingHeat sourcesGeothermal</t>
  </si>
  <si>
    <t>Thermal energy from below 500 meters depth is called geothermal energy. This heat can be used to heat buildings. How much heat in your scenario comes from geothermal heat pumps? Caution: geothermal heat pumps typically produce a (more or less) constant amount of heat year round. If your scenario makes use of a lot of geothermal heat, seasonal storage is crucial to ensure that heat produced in summer can be utilised in winter</t>
  </si>
  <si>
    <t>Solar thermal</t>
  </si>
  <si>
    <t>District heatingHeat sourcesSolar thermal</t>
  </si>
  <si>
    <t>Solar thermal collectors generate heat from the sun and use this to heat water. This heat production is especially high in the summer. Heat demand, on the other hand, peaks in the winter. Use seasonal heat storage for effective deployment.</t>
  </si>
  <si>
    <t>Chemical industry</t>
  </si>
  <si>
    <t>District heatingHeat sourcesChemical industry</t>
  </si>
  <si>
    <t>What percentage of the available residual heat from the chemical industry do you want to use in heat networks? How the residual heat potential is determined can be read in our documentation. Often no more than 10-20% of the available heat is used due to short-term restrictions and strategic considerations. The costs of using residual heat can be adjusted here.</t>
  </si>
  <si>
    <t>Fertilizer industry</t>
  </si>
  <si>
    <t>District heatingHeat sourcesFertilizer industry</t>
  </si>
  <si>
    <t>What percentage of the available residual heat from the fertilizer industry do you want to use in heat networks? How the residual heat potential is determined can be read in our documentation. Often no more than 10-20% of the available heat is used due to short-term restrictions and strategic considerations. The costs of using residual heat can be adjusted here.</t>
  </si>
  <si>
    <t>District heatingHeat sourcesRefineries</t>
  </si>
  <si>
    <t>What percentage of the available residual heat from refineries do you want to use in heat networks? How the residual heat potential is determined can be read in our documentation. Often no more than 10-20% of the available heat is used due to short-term restrictions and strategic considerations. The costs of using residual heat can be adjusted here.</t>
  </si>
  <si>
    <t>District heatingHeat sourcesCentral ICT</t>
  </si>
  <si>
    <t>What percentage of the available residual heat from data centers do you want to use in heat networks? How the residual heat potential is determined can be read in our documentation.Often no more than 10-20% of the available heat can realistically be used due to short-term restrictions and strategic and economic considerations. It is challenging to find a good data source for the electricity demand of the ICT sector and especially data centers. As a result the residual heat assessment in the ETM is a rough estimate. Berenschot calculated that the residual heat potential from datacenters in the Netherlands is 6.3 PJ for 2018 (see this report).The costs of using residual heat can be adjusted here.</t>
  </si>
  <si>
    <t>Imported heat</t>
  </si>
  <si>
    <t>PJ</t>
  </si>
  <si>
    <t>District heatingHeat sourcesImported heat</t>
  </si>
  <si>
    <t>How much (residual) heat can be imported from outside your region? With this slider you can set the amount. Additionally, with the slider below you can set the CO2 emissions of imported heat and under Costs you can set the costs for imported heat.</t>
  </si>
  <si>
    <t>CO2 emissions of imported heat</t>
  </si>
  <si>
    <t>kg/GJ</t>
  </si>
  <si>
    <t>District heatingHeat sourcesCO2 emissions of imported heat</t>
  </si>
  <si>
    <t>How much CO2 emissions are associated with the imported heat? This strongly depends on the heat source. For reference: when heat originates from a gas CCGT plant, the emissions are around 36,0 kg/GJ (source(in Dutch!))</t>
  </si>
  <si>
    <t>Collective heat pump</t>
  </si>
  <si>
    <t>District heatingHeat sourcesCollective heat pump</t>
  </si>
  <si>
    <t>A heat pump produces heat with electricity and ambient heat. Specify here the capacity of collective heat pumps that supplies heat for district heating</t>
  </si>
  <si>
    <t>Gas heater (network gas)</t>
  </si>
  <si>
    <t>District heatingHeat sourcesGas heater (network gas)</t>
  </si>
  <si>
    <t>A burner produces heat. Specify here the capacity of gas heaters that supplies heat for district heating.</t>
  </si>
  <si>
    <t>Hydrogen heater</t>
  </si>
  <si>
    <t>District heatingHeat sourcesHydrogen heater</t>
  </si>
  <si>
    <t>A burner produces heat. Specify here the capacity of hydrogen heaters that supplies heat for district heating.</t>
  </si>
  <si>
    <t>Biomass heater</t>
  </si>
  <si>
    <t>District heatingHeat sourcesBiomass heater</t>
  </si>
  <si>
    <t>A burner produces heat. Specify here the capacity of biomass heaters that supplies heat for district heating.</t>
  </si>
  <si>
    <t>Waste heater</t>
  </si>
  <si>
    <t>District heatingHeat sourcesWaste heater</t>
  </si>
  <si>
    <t>A burner produces heat. Specify here the capacity of waste heaters that supplies heat for district heating.</t>
  </si>
  <si>
    <t>Transport and distribution losses</t>
  </si>
  <si>
    <t>District heatingTransport and distribution lossesTransport and distribution losses</t>
  </si>
  <si>
    <t>The default value for the distribution losses slider is typically low or even zero for many regions modelled in the ETM. This is mainly due to a lack of reliable data for the present year. Please make sure to change this slider to a more realistic value if district heating plays a role in your scenario. A 15% loss value is a sensible default for new district heating systems. For older systems, this is closer to 25-30%.</t>
  </si>
  <si>
    <t>(Seasonal) storage of heat</t>
  </si>
  <si>
    <t>District heating(Seasonal) storage of heat</t>
  </si>
  <si>
    <t>Yearly losses</t>
  </si>
  <si>
    <t>District heating(Seasonal) storage of heatYearly losses</t>
  </si>
  <si>
    <t>The start value (30%) is based on the yearly losses of an ATES (Aquifer thermal energy storage) system. Storage losses are highly dependent on the type of system. For larger storage systems, for example, the percentage of losses decrease. On the other hand, the losses increase when an open system is used instead of a closed system. Below you will find the losses and costs per storage system according to this report:   Aquifer thermal energy storage (ATES): 43 €/MWh, 30% losses   Pit thermal energy storage (PTES): 58 €/MWh, 25% losses   Tank Thermal Energy Storage (TTES): 83 €/MWh, 30% losses   Bore-hole Thermal Energy Storage (BTES): 79 €/MWh, 50% losses   Ecovat: 86 €/MWh, 10% losses   The costs of heat storage can be set here.</t>
  </si>
  <si>
    <t>Output capacity (as % of average hourly load)</t>
  </si>
  <si>
    <t>District heating(Seasonal) storage of heatOutput capacity (as % of average hourly load)</t>
  </si>
  <si>
    <t>Here you can specify the heat output capacity per hour of heat storage. By default, this capacity is unlimited, meaning that there is no limit to the amount of heat that can be drawn from heat storage in one hour (given that enough heat is available in the storage). With this slider you can limit this. This can result in a slower depletion of heat storage. A consequence of this could be that other dispatchable heat sources (such as gas heaters) need to be switched on earlier. The slider is a percentage of the average heat demand per hour. E.g. a slider value of 200% means that, in a given hour, up to 2 times the average heat demand per hour can be drawn from the storage. To see the resulting capacity in MW, please open the chart "District heating sources: capacities and marginal costs". This slider is aimed at expert users. In many cases the default setting will suffice.</t>
  </si>
  <si>
    <t>Hydrogen production</t>
  </si>
  <si>
    <t>Offshore wind turbine for H2</t>
  </si>
  <si>
    <t>HydrogenHydrogen productionOffshore wind turbine for H2</t>
  </si>
  <si>
    <t>How many wind turbines will produce electricity that will directly be converted into hydrogen with electrolysers?There are a number of plans for building wind parks far out on sea. For these parks it will probably be economically more viable to convert the electricity directly into hydrogen instead of transporting the electricity to land first. This has to do with the high electricity cabling costs relative to the low gas piping costs. This slider sets the installed capacity of offshore wind turbines dedicated to hydrogen production and a corresponding amount of electrolysis capacity to convert the produced electricity into hydrogen. The efficiency of elektrolysers can be adjusted here. You can adjust the full load hours of wind turbines here Note: The technical and financial specifications below are only the specifications of the electrolyser, not the wind turbines. The specifications of the wind turbines can be found in the Renewable electricity section.</t>
  </si>
  <si>
    <t>Solar PV plant for H2</t>
  </si>
  <si>
    <t>HydrogenHydrogen productionSolar PV plant for H2</t>
  </si>
  <si>
    <t>How many solar pv plants will be build in the future for hydrogen production using electrolysers?This slider sets installed solar PV capacity and the installed capacity of electrolysis plants to produce hydrogen. The capacity of the electrolysers relative to the capacity of the solar PV plants depends on the hours of sunshine in a country. More information about this can be found in our documentation on Github.The efficiency of elektrolysers can be adjusted here. You can adjust the full load hours of solar panels here. The efficiency of solar panels can be adjusted here.Note: The technical and financial specifications below are only the specifications of the electrolyser, not the solar panels. The specifications of the solar panels can be found in the Renewable electricity section.</t>
  </si>
  <si>
    <t>Steam methane reforming</t>
  </si>
  <si>
    <t>HydrogenHydrogen productionSteam methane reforming</t>
  </si>
  <si>
    <t>Steam methane reforming is a very mature hydrogen production process. It works like this: methane reacts in the presence of a catalyst with high temperature steam and gives a mixture of hydrogen and other gases. The unwanted gases (including CO2) are then separated through further reactions and the resulting hydrogen is purified to meet industrial standards. Steam methane reforming is already widely employed, but mostly for industry use. This plants input is natural gas. Steam methane reforming is often thought of an important transitional hydrogen production process: far from the cleanest and greenest, but able to facilitate upcoming hydrogen demand.</t>
  </si>
  <si>
    <t>Biomass gasification</t>
  </si>
  <si>
    <t>HydrogenHydrogen productionBiomass gasification</t>
  </si>
  <si>
    <t>Biomass gasification is a mature technology in which biomass is converted into hydrogen.</t>
  </si>
  <si>
    <t>H2 import</t>
  </si>
  <si>
    <t>HydrogenHydrogen productionH2 import</t>
  </si>
  <si>
    <t>How much hydrogen will be imported in the future?This slider sets the amount of hydrogen that is imported from outside your area. The hydrogen can originate from different countries and can be produced with different technologies, which both influence the accompanied CO2 emissions. Therefore, it is possible to adjust the CO2 emissions of imported hydrogen in the slide below. Additionally, it is possible to set the costs of imported hydrogen in the costs section.</t>
  </si>
  <si>
    <t>Hydrogen transport</t>
  </si>
  <si>
    <t>H2 pipelines</t>
  </si>
  <si>
    <t>HydrogenHydrogen transportH2 pipelines</t>
  </si>
  <si>
    <t>What percentage of the total central hydrogen production in your scenario is transported via pipelines? Pipeline transport can be relatively cheap but requires large investments up-front. As such, this option seems to be the most viable when hydrogen demand is concentrated and hydrogen volumes are large. This may for example be the case if large industrial sites switch to hydrogen. In the future it may be possible to repurpose (parts of) the existing gas networks, which can reduce investment costs.</t>
  </si>
  <si>
    <t>Compressed H2 in trucks</t>
  </si>
  <si>
    <t>HydrogenHydrogen transportCompressed H2 in trucks</t>
  </si>
  <si>
    <t>What percentage of the total central hydrogen production in your scenario is transported via trucks? Truck transport is flexible and can be scaled up or down relatively easily. As such, it is a suitable option when hydrogen demand is more dispersed and when volumes are lower. This may for example be the case for hydrogen delivery to refuelling stations.</t>
  </si>
  <si>
    <t>CO2 emissions of imported hydrogen</t>
  </si>
  <si>
    <t>Present import</t>
  </si>
  <si>
    <t>kg/MWh</t>
  </si>
  <si>
    <t>HydrogenCO2 emissions of imported hydrogenPresent import</t>
  </si>
  <si>
    <t>Below you can find reference values for the CO2 emissions of some common hydrogen production technologies (kg CO2 per MWh H2): Steam Methane Reforming (SMR): 281 kgAutothermal Reforming (ATR): 281 kgCoal gasification: 540 kgElectrolysis (coal): 1320 kgElectrolysis (nuclear): 30 kgElectrolysis (solar/wind): 0 kg Note that these numbers do not take into account any CO2 emissions that result from transporting hydrogen to your area. Supply chain emissions, such as the emissions resulting from building the hydrogen production plants or mining the required natural resources, are also not taken into account.  Source: Gnanapragasam, N.V. &amp; M.A. Rosen (2017). A review of hydrogen production using coal, biomass and other solid fuels. In: Biofuels (8), pp.725-745</t>
  </si>
  <si>
    <t>Future import</t>
  </si>
  <si>
    <t>HydrogenCO2 emissions of imported hydrogenFuture import</t>
  </si>
  <si>
    <t>Transport fuels</t>
  </si>
  <si>
    <t>Road transport</t>
  </si>
  <si>
    <t>Transport fuelsRoad transportDiesel</t>
  </si>
  <si>
    <t>Diesel has a higher energy content than gasoline, and diesel engines tend to be more energy efficient than gasoline engines. Due to emissions of fine particulate matter, filters are becoming mandatory in most parts of the world.</t>
  </si>
  <si>
    <t>Biodiesel</t>
  </si>
  <si>
    <t>Transport fuelsRoad transportBiodiesel</t>
  </si>
  <si>
    <t>Biodiesel can be made from a range of vegetable or animals fats. Seed oils are particularly popular. Diesel produced from algae has captured peoples imagination, since growing crops for biodiesel often still competes for space with growing food. So far, it accounts for only a small percentage of the total production of bio-diesel.Engines can run on bio-diesel without modifications, but the vegetable-based diesels tend to be rather corrosive to the engine.See the documentation on GitHub for more information on the numbers used.</t>
  </si>
  <si>
    <t>Transport fuelsRoad transportGasoline</t>
  </si>
  <si>
    <t>Gasoline started out as a refinery waste product! Nowadays it is the most common fuel for cars, even though it is neither particularly clean, nor very efficient.</t>
  </si>
  <si>
    <t>Transport fuelsRoad transportBio-ethanol</t>
  </si>
  <si>
    <t>Bio-ethanol is a partial replacement for gasoline. Engines can run on bio-ethanol without needing re-tuning if not too much bio-ethanol is mixed with gasoline. High percentages of bio-ethanol require minor modifications to engines in order to retain efficiency.See the documentation on GitHub for more information on the numbers used.</t>
  </si>
  <si>
    <t>Transport fuelsRoad transportLNG</t>
  </si>
  <si>
    <t>Liquefied Natural Gas (LNG) is a clean burning fossil fuel. Liquefaction makes natural gas significantly richer in energy, and therefore interesting for long distance transport. Currently the only large scale European liquefaction plants are found in Norway and LNG is imported from the Middle East as well.LNG is used by trucks (and not by cars) because of its high energy content and its slow evaporation process (since it is cooled passively). As the annual mileage of trucks is significantly higher and their usage much more constant and almost continuous, the high energy content allows for a large driving range while LNG evaporation does not pose a problem.</t>
  </si>
  <si>
    <t>Bio LNG</t>
  </si>
  <si>
    <t>Transport fuelsRoad transportBio LNG</t>
  </si>
  <si>
    <t>Bio LNG is in fact liquefied bio methane. Through anaerobic digestion or fermentation biodegradable materials can be converted into biogas. This gas consists of mostly bio methane, carbondioxide and several other gases. It is upgraded to bio methane by removing all the unwanted gases - engines are very sensitive to the exact composition and energy content of the fuels burnt. To then increase the energetic density, bio methane is liquefied and bio LNG is obtained.</t>
  </si>
  <si>
    <t>Rail transport</t>
  </si>
  <si>
    <t>Transport fuelsRail transportDiesel</t>
  </si>
  <si>
    <t>Diesel is the standard fossil fuel for trains in remote areas that lack an electric rail system. Diesel engines are quite efficient and sturdy. Due to emissions of fine particulate matter, filters are becoming mandatory in most parts of the world.</t>
  </si>
  <si>
    <t>Transport fuelsRail transportBiodiesel</t>
  </si>
  <si>
    <t>Biodiesel can be made from a range of vegetable or animals fats. Seed oils are particularly popular. Diesel produced from algae has captured peoples imagination, since growing crops for biodiesel often still competes for space with growing food. So far, it accounts for only a small percentage of the total production of bio-diesel, as it is not commercially viable yet.Engines can run on bio-diesel without modifications, but the vegetable-based diesels tend to be rather corrosive to the engine.See the documentation on GitHub for more information on the numbers used.</t>
  </si>
  <si>
    <t>Transport fuelsDomestic navigationDiesel</t>
  </si>
  <si>
    <t>Large ships use tar-like fractions of oil, which tend to be a waste product of all but the most advanced refineries. This makes this fuel very cheap (and rich in energy). The smaller a ship becomes, the closer its fuel will tend to common diesel. Since ships in domestic navigation are relatively small, diesel is a rather common fuel there.</t>
  </si>
  <si>
    <t>Transport fuelsDomestic navigationBiodiesel</t>
  </si>
  <si>
    <t>Bio-based fuels for navigation are not common. Very large ocean-faring vessels tend to use extremely heavy tar-like oil fractions that will probably never be replaced by bio-fuels, as this is hardly economical. Furthermore, since ships are relatively efficient, you might wonder whether it is a good idea  to have them run on bio-fuels. Road transport being far less efficient, bio-fuels will have a much larger impact there.</t>
  </si>
  <si>
    <t>Transport fuelsDomestic navigationLNG</t>
  </si>
  <si>
    <t>Liquified Natural Gas (LNG) is a rather novel shipping fuel. Traditionally, large ships use large fractions of oil and smaller vessels typically run on diesel-like fuels. Ships transporting large loads over long distances, require very powerful engines and energy-rich fuels. Natural gas is an unsuitable shipping fuel as its energetic density is very low, but through liquefaction it increases by a factor 600 - more than enough to compete with diesel. Since LNG is also a clean-burning fossil fuel, it is an alternative shipping fuel worth considering.</t>
  </si>
  <si>
    <t>Transport fuelsDomestic navigationBio LNG</t>
  </si>
  <si>
    <t>Heavy fuel oil</t>
  </si>
  <si>
    <t>Transport fuelsDomestic navigationHeavy fuel oil</t>
  </si>
  <si>
    <t>The larger a ship becomes, the heavier the fuel it uses. Large ocean-faring ships use a tar-like substance that is a waste product of all but the most advanced refineries. Since these fractions have few other uses without being broken down further, they are relatively cheap.</t>
  </si>
  <si>
    <t>LNG 2</t>
  </si>
  <si>
    <t>Transport fuelsDomestic navigationLNG 2</t>
  </si>
  <si>
    <t>Liquified Natural Gas (LNG) is a rather novel shipping fuel. Traditionally, large ships use large fractions of oil and smaller vessels typically run on diesel-like fuels. Ships transporting large cargo over long distances require very powerful engines and energy-rich fuels. Natural gas is an unsuitable shipping fuel as its energetic density is very low, but through liquefaction it increases by a factor 600 - more than enough to compete with diesel. Since LNG is also a clean-burning fossil fuel, it is an alternative shipping fuel worth considering.</t>
  </si>
  <si>
    <t>Bio LNG 2</t>
  </si>
  <si>
    <t>Transport fuelsDomestic navigationBio LNG 2</t>
  </si>
  <si>
    <t>Transport fuelsInternational aviationKerosene</t>
  </si>
  <si>
    <t>For international aviation mainly large aircrafts are used and they consume primarily kerosene.</t>
  </si>
  <si>
    <t>Bio-kerosene</t>
  </si>
  <si>
    <t>Transport fuelsInternational aviationBio-kerosene</t>
  </si>
  <si>
    <t>Instead of using fossil kerosene also bio-kerosene can be used in the same type of engines; it is a so-called "drop-in fuel". At the moment four technologies are certified to supply bio-kerosene to commercial aviation, of which the Hydrotreated Esters and Fatty Acids (HEFA) technology is used in 90% of the cases. Do consider the impact on land (and sea) use for growing the required crops. Currently, it is possible to tank bio-kerosene at two airports: Los Angeles and Oslo.</t>
  </si>
  <si>
    <t>Potential of biomass</t>
  </si>
  <si>
    <t>Wet biomass</t>
  </si>
  <si>
    <t>BiomassPotential of biomassWet biomass</t>
  </si>
  <si>
    <t>Wet biomass is biomass with a moisture percentage of at least 40-50%. This includes: residues from the food and beverage industry, agricultural residual streams, sewage sludge, aquatic biomass, cultivated grain products, etc.</t>
  </si>
  <si>
    <t>Dry biomass</t>
  </si>
  <si>
    <t>BiomassPotential of biomassDry biomass</t>
  </si>
  <si>
    <t>Dry biomass consists of relatively dry organic material, like wood. Dry biomass is simple biomass: it requires no processing and provides a high return. There is therefore a great demand for clean, woody biomass. Examples of woody biomass are residual streams from forestry (tree tops, stumps, bark, branches), recycled waste wood, residual streams from agriculture (straw), and fast-growing bio-energy crops (elephant grass, willow, poplar).</t>
  </si>
  <si>
    <t>Oil-containing biomass</t>
  </si>
  <si>
    <t>BiomassPotential of biomassOil-containing biomass</t>
  </si>
  <si>
    <t>Oil-containing biomass is biomass with seeds that contain oil. Crude biodiesel is produced by pressing oil seeds. This can be converted into biodiesel in an esterification process with the addition of methanol. Examples of oil-containing biomass are: rapeseed, sunflower seeds, oil palm. Used frying fats also fall within this category.</t>
  </si>
  <si>
    <t>Biogenic waste</t>
  </si>
  <si>
    <t>BiomassPotential of biomassBiogenic waste</t>
  </si>
  <si>
    <t>With this slider you can set the potential of biogenic waste that is available for combustion in waste incinerators or waste CHPs.</t>
  </si>
  <si>
    <t>(Green) gas in gas network</t>
  </si>
  <si>
    <t>Natural gas</t>
  </si>
  <si>
    <t>Biomass(Green) gas in gas networkNatural gas</t>
  </si>
  <si>
    <t>This slider sets the percentage of all gas used is natural gas. Natural gas is a relatively clean fossil fuel that is mostly used to generate heat and electricity. It is hardly used as a transport fuel yet.Apart from CO2 emissions gas combustion also tends to produce NOx.</t>
  </si>
  <si>
    <t>Green gas</t>
  </si>
  <si>
    <t>Biomass(Green) gas in gas networkGreen gas</t>
  </si>
  <si>
    <t>This slider sets the percentage of green gas in the gas network. Green gas is conventionally produced by bacteria that digest biological material with an upgrading step to natural gas quality. In the future green gas can also be produced through gasification, which can be chosen in green gas production.</t>
  </si>
  <si>
    <t>Natural gas 2</t>
  </si>
  <si>
    <t>Biomass(Green) gas in gas networkNatural gas 2</t>
  </si>
  <si>
    <t>Which percentage of the natural gas in the national gas network is natural gas?</t>
  </si>
  <si>
    <t>Regasified LNG</t>
  </si>
  <si>
    <t>Biomass(Green) gas in gas networkRegasified LNG</t>
  </si>
  <si>
    <t>Which percentage of the natural gas in the national gas network is regasified LNG? LNG is mainly imported from Norway and the Middle East, then regasified to natural gas at import terminals and fed into the national gas network. In liquid form (hence, as LNG) it is only used in the transport sector.</t>
  </si>
  <si>
    <t>Green gas production</t>
  </si>
  <si>
    <t>Anearobic digestion</t>
  </si>
  <si>
    <t>BiomassGreen gas productionAnearobic digestion</t>
  </si>
  <si>
    <t>Currently green gas is mostly generated from the anaerobic digestion of organic biomass and residues produced in agriculture, food production and waste processing. There are two methods for biomass digestion: mono-digestion (one residual flow) or co-digestion (multiple flows with at least 50% animal manure). After digestion the produced biogas can be either used directly for power and/or heat generation or can be converted into green gas to make it suitable for the gas network.The ETM models one general type of digester that digests wet biomass. The specifications of this technology can be found below.</t>
  </si>
  <si>
    <t>Dry biomass gasification</t>
  </si>
  <si>
    <t>BiomassGreen gas productionDry biomass gasification</t>
  </si>
  <si>
    <t>During dry gasification dry biomass is gasified at high temperatures (800 to 1000 °C), a kind of combustion with a lack of oxygen. The formation of a synthesis gas is central to gasification. This synthesis gas is a flammable mixture of methane, hydrogen, CO2 en CO. The gasification route offers flexibility when it comes to the possible follow-up routes and end products to be manufactured (green gas, hydrogen, transport biofuels and more). In the case of green gas production, gasification is followed by methane synthesis, and reprocessing into green gas of natural gas quality.</t>
  </si>
  <si>
    <t>Wet biomass gasification (SCW)</t>
  </si>
  <si>
    <t>BiomassGreen gas productionWet biomass gasification (SCW)</t>
  </si>
  <si>
    <t>Wet gasification is also called Super Critical Water gasification (SCW). During SCW wet biomass is converted into green gas under high pressure and temperature (at least 375 °C and 221 bar). Above this critical point, water achieves supercritical conditions. During this phase all organic molecules within the biomass fall apart en reach a new balance in the form of synthesis gas (methane, hydrogen, CO2 and CO) (Gasunie, 2019). Inorganic substances crystallize out simultaneously so that they can be recovered.</t>
  </si>
  <si>
    <t>Biocoal and bio-oil in energy plants</t>
  </si>
  <si>
    <t>BiomassBiocoal and bio-oil in energy plantsCoal</t>
  </si>
  <si>
    <t>Coal is the most CO2 intensive of all fossil fuels. For that reason, governments promote and subsidize replacing a part of coal for electricity production by biomass alternatives.</t>
  </si>
  <si>
    <t>Biocoal</t>
  </si>
  <si>
    <t>BiomassBiocoal and bio-oil in energy plantsBiocoal</t>
  </si>
  <si>
    <t>Bio-coal is a fuel with properties sufficiently similar to coal that it be used as a substitute. It is made by torrefaction of woody biomass. Torrefaction of biomass occurs at temperatures of several hundred  in the absence of oxygen.</t>
  </si>
  <si>
    <t>Gas from gas network</t>
  </si>
  <si>
    <t>BiomassBiocoal and bio-oil in energy plantsGas from gas network</t>
  </si>
  <si>
    <t>Gas-fired power plants obtain their gas from the gas mains, of course. Some of this gas may be green gas, if you have set this to be the case. Alternatively, gas-fired plants can co-fire oil and bio-oil.</t>
  </si>
  <si>
    <t>Bio-oil</t>
  </si>
  <si>
    <t>BiomassBiocoal and bio-oil in energy plantsBio-oil</t>
  </si>
  <si>
    <t>This slider sets what percentage of fuel for industry CHPs is bio-oil . The oil is injected into the furnace as a fine mist together with the gas. In theory, it is possible to substitute 100% of the gas in this way without losing efficiency. In practice, considerably less than 100% is co-fired in such plants.The sustainability of bio-oil has been in dispute for a couple of years now, and its popularity has declined strongly. Future international regulation of bio-oil production may mean bio-oil will be used more often.   At the bottom of each page, you can see how much arable land you need world-wide to grow all the required biomass.</t>
  </si>
  <si>
    <t>BiomassBiocoal and bio-oil in energy plantsOil</t>
  </si>
  <si>
    <t>This slider sets what percentage of the total input consists of oil-derivatives that are co-fired in industrial CHPs. The oil is injected into the furnace as a fine mist together with the gas. In theory, it is possible to substitute 100% of the gas in this way without losing efficiency. In practice less than the theoretical maximum is co-fired in such plants.</t>
  </si>
  <si>
    <t>CO2 emissions of biomass</t>
  </si>
  <si>
    <t>BiomassCO2 emissions of biomassGas</t>
  </si>
  <si>
    <t>Here you indicate which part of CO2 emission caused by combustion of gaseous biomass is relevant for climate change.Biogas made by fermentation of wet biomass (manure,roadside grass, organic waste and sewage sludge) scores (very) well on sustainability aspects.Gasification of solid biomass is not common yet. The climate impact may be higher than that of fermentation because the life of solid biomass is longer than that of wet biomass (waste).You can find more information in our documentation.</t>
  </si>
  <si>
    <t>Liquid</t>
  </si>
  <si>
    <t>BiomassCO2 emissions of biomassLiquid</t>
  </si>
  <si>
    <t>Here you indicate which part of CO2 emission caused by combustion of gaseous biomass is relevant for climate change.The raw materials for liquid biomass (corn, sugar beet, palm) are commonly grown agricultural. The life cycle of this biomass is short (&lt;1 year). However, the risk of (indirectly) Land Use Change is large. Policies and guidelines seek to reduce this risk through policies and guidelines.You can find more information in our documentation.</t>
  </si>
  <si>
    <t>Solid</t>
  </si>
  <si>
    <t>BiomassCO2 emissions of biomassSolid</t>
  </si>
  <si>
    <t>Here you indicate which part of CO2 emission caused by combustion of gaseous biomass is relevant for climate change.Regrowth after logging takes 20 to 100 years (for example poplar grows fast, birch and pine have a long regrowth-time).Use of pruning and waste wood accelerates the natural decomposition process. Typical half-lives for natural decay in forests ranges from 2-5 years for bark to 10-35 years for dead trees. There are also trees species with a short rotation. Willow has an rotation cycle of several years. Using this type of biomass involves risk of land change (LUC and ILUC).You can find more information in our documentation.</t>
  </si>
  <si>
    <t>Gas 2</t>
  </si>
  <si>
    <t>BiomassCO2 emissions of biomassGas 2</t>
  </si>
  <si>
    <t>Here you indicate which part of CO2 emission caused by combustion of gaseous biomass is relevant for climate change.Biogas made by fermentation of wet biomass (manure,roadside grass, organic waste and sewage sludge) scores (very) well on sustainability aspects.Gasification of solid biomass is not common yet. The climate impact may be higher than that of fermentation because the life cycle of solid biomass is longer than that of wet biomass (waste).You can find more information in our documentation.</t>
  </si>
  <si>
    <t>Liquid 2</t>
  </si>
  <si>
    <t>BiomassCO2 emissions of biomassLiquid 2</t>
  </si>
  <si>
    <t>Solid 2</t>
  </si>
  <si>
    <t>BiomassCO2 emissions of biomassSolid 2</t>
  </si>
  <si>
    <t>Here you indicate which part of CO2 emission caused by combustion of gaseous biomass is relevant for climate change.Regrowth after logging takes 20 to 100 years (for example poplar grows fast, birch and pine have a long regrowth-time)Use of pruning and waste wood accelerates the natural decomposition process. Typical half-lives for natural decay in forests ranges from 2-5 years for bark to 10-35 years for dead trees. There are also trees species with a short rotation. Willow has an rotation cycle of several years. Using this type of biomass involves risk of land use change (LUC and ILUC).You can find more information in our documentation.</t>
  </si>
  <si>
    <t>Mix of oil and oil products</t>
  </si>
  <si>
    <t>BiomassMix of oil and oil productsDiesel</t>
  </si>
  <si>
    <t>Percentage of diesel in oil products used in the industry sector. This diesel is mainly usedfor heat.</t>
  </si>
  <si>
    <t>BiomassMix of oil and oil productsBiodiesel</t>
  </si>
  <si>
    <t>Percentage of biodiesel in oil products used in the industry sector. This biodiesel is mainly usedfor heat.</t>
  </si>
  <si>
    <t>BiomassMix of oil and oil productsKerosene</t>
  </si>
  <si>
    <t>Percentage of kerosene in oil products used in the industry sector. This kerosene is mainly usedfor heat.</t>
  </si>
  <si>
    <t>Bio kerosene</t>
  </si>
  <si>
    <t>BiomassMix of oil and oil productsBio kerosene</t>
  </si>
  <si>
    <t>Percentage of bio kerosene in oil products used in the industry sector. This bio kerosene is mainlyused for heat.</t>
  </si>
  <si>
    <t>BiomassMix of oil and oil productsLPG</t>
  </si>
  <si>
    <t>Percentage of liquified petroleum gas (LPG) in oil products used in the industry sector. This lpg ismainly used for heat.</t>
  </si>
  <si>
    <t>Other oil</t>
  </si>
  <si>
    <t>BiomassMix of oil and oil productsOther oil</t>
  </si>
  <si>
    <t>Percentage of other non bio oil and oil products in the industry sector. Included are gasoline,natural gas liquids (NGL), crude oil and other fuels.</t>
  </si>
  <si>
    <t>Other bio oil</t>
  </si>
  <si>
    <t>BiomassMix of oil and oil productsOther bio oil</t>
  </si>
  <si>
    <t>Percentage of other bio oil products in the industry sector. Included are bio gasoline andother bio fuels.</t>
  </si>
  <si>
    <t>Diesel 2</t>
  </si>
  <si>
    <t>BiomassMix of oil and oil productsDiesel 2</t>
  </si>
  <si>
    <t>Percentage of diesel in oil products used in agriculture. This diesel is mainly used forheating.</t>
  </si>
  <si>
    <t>Biodiesel 2</t>
  </si>
  <si>
    <t>BiomassMix of oil and oil productsBiodiesel 2</t>
  </si>
  <si>
    <t>Percentage of biodiesel in oil products used in agriculture. This biodiesel is mainly usedfor heating.</t>
  </si>
  <si>
    <t>Kerosene 2</t>
  </si>
  <si>
    <t>BiomassMix of oil and oil productsKerosene 2</t>
  </si>
  <si>
    <t>Percentage of kerosene in oil products used in agriculture. This kerosene is mainly usedfor heating.</t>
  </si>
  <si>
    <t>Bio kerosene 2</t>
  </si>
  <si>
    <t>BiomassMix of oil and oil productsBio kerosene 2</t>
  </si>
  <si>
    <t>Percentage of bio kerosene in oil products used in agriculture. This bio kerosene is mainlyused for heating.</t>
  </si>
  <si>
    <t>LPG 2</t>
  </si>
  <si>
    <t>BiomassMix of oil and oil productsLPG 2</t>
  </si>
  <si>
    <t>Percentage of liquified petroleum gas (LPG) in oil products used in agriculture. This lpgis mainly used for heating.</t>
  </si>
  <si>
    <t>Other oil 2</t>
  </si>
  <si>
    <t>BiomassMix of oil and oil productsOther oil 2</t>
  </si>
  <si>
    <t>Percentage of other non bio oil and oil products in agriculture. Included are gasoline,natural gas liquids (NGL), crude oil and other fuels.</t>
  </si>
  <si>
    <t>Other bio oil 2</t>
  </si>
  <si>
    <t>BiomassMix of oil and oil productsOther bio oil 2</t>
  </si>
  <si>
    <t>Percentage of other bio oil products in agriculture. Included are bio gasoline andother bio fuels.</t>
  </si>
  <si>
    <t>Fuel production</t>
  </si>
  <si>
    <t>Fuel productionCoal</t>
  </si>
  <si>
    <t>With this slider you can estimate the future production of coal within your area.</t>
  </si>
  <si>
    <t>Fuel productionOil</t>
  </si>
  <si>
    <t>With this slider you can estimate the future production of oil within your area.</t>
  </si>
  <si>
    <t>Fuel productionNatural gas</t>
  </si>
  <si>
    <t>With this slider you can estimate the future production of natural gas within your area.</t>
  </si>
  <si>
    <t>Uranium oxide</t>
  </si>
  <si>
    <t>Fuel productionUranium oxide</t>
  </si>
  <si>
    <t>With this slider you can estimate the future production of uranium oxide within your area.</t>
  </si>
  <si>
    <t>Batteries in households</t>
  </si>
  <si>
    <t>Batteries in electric vehicles</t>
  </si>
  <si>
    <t>Large-scale batteries</t>
  </si>
  <si>
    <t>Underground pumped hydro storage</t>
  </si>
  <si>
    <t>Conversion to hydrogen</t>
  </si>
  <si>
    <t>Conversion to heat for district heating</t>
  </si>
  <si>
    <t>Power-to-heat boiler</t>
  </si>
  <si>
    <t>Power-to-heat heat pump</t>
  </si>
  <si>
    <t>Net load</t>
  </si>
  <si>
    <t>Curtailment - solar PV</t>
  </si>
  <si>
    <t>Solar PV households</t>
  </si>
  <si>
    <t>Net loadCurtailment - solar PVSolar PV households</t>
  </si>
  <si>
    <t>With this slider you set the curtailment as a percentage of the peak power. Solar panels on houses are connected to the LV-net in the ETM. The installed capacity can be adjusted here.</t>
  </si>
  <si>
    <t>Solar PV buildings</t>
  </si>
  <si>
    <t>Net loadCurtailment - solar PVSolar PV buildings</t>
  </si>
  <si>
    <t>With this slider you set the curtailment as a percentage of the peak power. Solar panels on buildings are connected to the LV-net in the ETM. The installed capacity can be adjusted here.</t>
  </si>
  <si>
    <t>Net loadCurtailment - solar PVSolar PV plants</t>
  </si>
  <si>
    <t>With this slider you set the curtailment as a percentage of the peak power. Solar PV plants are connected to the HV-net in the ETM. The installed capacity can be adjusted here.</t>
  </si>
  <si>
    <t>Demand response - electric vehicles</t>
  </si>
  <si>
    <t>Charging everywhere</t>
  </si>
  <si>
    <t>Net loadDemand response - electric vehiclesCharging everywhere</t>
  </si>
  <si>
    <t>Which fraction of electricity used by electric vehicles is supplied by a charging profile which describes people charging at the office as well as at home?The profile used to describe this type of charging behaviour has been taken from the Movares study "Laadstrategie elektrisch wegvervoer (2013)".</t>
  </si>
  <si>
    <t>Charging at home</t>
  </si>
  <si>
    <t>Net loadDemand response - electric vehiclesCharging at home</t>
  </si>
  <si>
    <t>Which fraction of electricity used by electric vehicles is supplied by people charging exclusively at home? Charging at home typically happens at a capacity of 3.7 kW.The profile used to describe this type of charging behaviour has been taken from the Movares study "Laadstrategie elektrisch wegvervoer (2013)".</t>
  </si>
  <si>
    <t>Fast charging</t>
  </si>
  <si>
    <t>Net loadDemand response - electric vehiclesFast charging</t>
  </si>
  <si>
    <t>Which fraction of electricity used by electric vehicles is supplied by so-called fast charging? This type of charging typically happens at charging capacities between 11 to 22 kW.The profile used to describe this type of charging behaviour has been taken from the Movares study "Laadstrategie elektrisch wegvervoer (2013)".</t>
  </si>
  <si>
    <t>Charging smart (Elaad)</t>
  </si>
  <si>
    <t>Net loadDemand response - electric vehiclesCharging smart (Elaad)</t>
  </si>
  <si>
    <t>This curve is the smart charging curve from the study Impact of Smart Charging on EVs Charging Behaviour Assessed from Real Charging Events by ELaad and Jedlix. This study analyses data from 10,000 charging sessions of 140 cars.</t>
  </si>
  <si>
    <t>Charging regular (Elaad)</t>
  </si>
  <si>
    <t>Net loadDemand response - electric vehiclesCharging regular (Elaad)</t>
  </si>
  <si>
    <t>This curve is the regular charging curve from the study Impact of Smart Charging on EVs Charging Behaviour Assessed from Real Charging Events by ELaad and Jedlix. This study analyses data from 10,000 charging sessions of 140 cars.</t>
  </si>
  <si>
    <t>Demand response - behavior of hybrid heat pumps</t>
  </si>
  <si>
    <t>Net loadDemand response - behavior of hybrid heat pumpsSpace heating</t>
  </si>
  <si>
    <t>Here you indicate the threshold COP of hybrid heat pumps for space heating. The default setting is that the electric part of the HHP is used maximally for space heating. With the current gas and electricity price financial optimization for the user is achieved with a threshold COP of  2.6, this can be concluded from the chart on the right.For more information about (hybrid) heat pumps see our documentation.</t>
  </si>
  <si>
    <t>Net loadDemand response - behavior of hybrid heat pumpsHot water</t>
  </si>
  <si>
    <t>Here you indicate the threshold COP of hybrid heat pumps for hot water.The default setting is that the gas part of the HHP is used for hot water.With the current gas and electricity price financial optimization for the user is achieved with a threshold COP of  3.1.For calculations see documentation</t>
  </si>
  <si>
    <t>Gas price</t>
  </si>
  <si>
    <t>ct/m3</t>
  </si>
  <si>
    <t>Net loadDemand response - behavior of hybrid heat pumpsGas price</t>
  </si>
  <si>
    <t>The rate of a m3 gas in 2020 is on average 81.4 cents in the Netherlands. Of this, 32 cents is for the gas itself (the market price) and 50 cents for the energy tax and the opslag duurzame energie (ODE) (Milieu Centraal). This slider only has influence on the recommended treshold COP in the chart on the right and not on other ETM calculations.</t>
  </si>
  <si>
    <t>Electricity price</t>
  </si>
  <si>
    <t>ct/kWh</t>
  </si>
  <si>
    <t>Net loadDemand response - behavior of hybrid heat pumpsElectricity price</t>
  </si>
  <si>
    <t>The rate of a kWh power in 2020 is on average 22.5 in the Netherlands. Of this, 7.5 cents is for the electricity itself (the market price) and 15 cents for energy tax and renewable energy storage (ODE) (Milieu Centraal).This slider only has influence on the recommended treshold COP in the chart on the right and not on other ETM calculations.</t>
  </si>
  <si>
    <t>Import/Export</t>
  </si>
  <si>
    <t>Interconnector 1</t>
  </si>
  <si>
    <t>Interconnector capacity</t>
  </si>
  <si>
    <t>Import/ExportInterconnector 1Interconnector capacity</t>
  </si>
  <si>
    <t>The interconnectors with neighbouring countries have limited capacity. Using this slider you can change the interconnector capacity from its present value.</t>
  </si>
  <si>
    <t>Availability for import</t>
  </si>
  <si>
    <t>Import/ExportInterconnector 1Availability for import</t>
  </si>
  <si>
    <t>It is very likely that not all of the physical interconnector capacity can be used during times of excess electricity production. When there is to much electricity production by wind turbines and solar panels, this is probably also true for the neighbouring countries. Using this slider you can set the percentage of the interconnector capacity that is available for import.</t>
  </si>
  <si>
    <t>Availability for export</t>
  </si>
  <si>
    <t>Import/ExportInterconnector 1Availability for export</t>
  </si>
  <si>
    <t>It is very likely that not all of the physical interconnector capacity can be used during times of excess electricity production. When there is to much electricity production by wind turbines and solar panels, this is probably also true for the neighbouring countries. Using this slider you can set the percentage of the interconnector capacity that is available for export.</t>
  </si>
  <si>
    <t>g/kWh</t>
  </si>
  <si>
    <t>Import/ExportInterconnector 1Present import</t>
  </si>
  <si>
    <t>The average emission in gram CO2 emissions per kWh of the Dutch electricity grid is 527 gram  (CBS, 2015).The European electricity mix has an average of 275.9  gram CO2 emissions per kWh (EEA, 2014). You can find more information about carrier, technology, and country specific emissions per kWh in our documentation.</t>
  </si>
  <si>
    <t>Import/ExportInterconnector 1Future import</t>
  </si>
  <si>
    <t>In some scenarios you will import electricity from outside your area. The production and distribution of this electricity could have caused CO2 emissions elsewhere. How much of these emissions do you want to attribute to your region? As a default, gram CO2 per kWh of imported electricity is set equal to the Dutch electricity mix. This electricity could come from renewable sources like sun and wind, with an emission close to 0 gram CO2/kWh. On the other hand, this imported electricity could also be a peek demand just when there is not much wind and sun available. In this case this electricity could come from gas (380 -1000 gCO2/kWh), coal (660 -1050 gCO2/kWh), or even lignite (800 -1300 gCO2/kWh) with quite high CO2 emissions per kWh. (Turconi et al, 2013). You can find more information about carrier, technology, and country specific emissions per kWh in our documentation.</t>
  </si>
  <si>
    <t>Cost of electricity in external market</t>
  </si>
  <si>
    <t>€/MWh</t>
  </si>
  <si>
    <t>Import/ExportInterconnector 1Cost of electricity in external market</t>
  </si>
  <si>
    <t>Do you think that when you have to import electricity that on average it will be cheap because of peak production, or will it be expensive because of peak demand?The average costs of electricity at the Central West European market was around 35 €/MWh in 2015. However this fluctuates a lot. (European Commission, 2015). For more information about the fluctuating prices see the documentation.</t>
  </si>
  <si>
    <t>Interconnector 2</t>
  </si>
  <si>
    <t>Import/ExportInterconnector 2Interconnector capacity</t>
  </si>
  <si>
    <t>Import/ExportInterconnector 2Availability for import</t>
  </si>
  <si>
    <t>Import/ExportInterconnector 2Availability for export</t>
  </si>
  <si>
    <t>Import/ExportInterconnector 2Present import</t>
  </si>
  <si>
    <t>Import/ExportInterconnector 2Future import</t>
  </si>
  <si>
    <t>Import/ExportInterconnector 2Cost of electricity in external market</t>
  </si>
  <si>
    <t>Interconnector 3</t>
  </si>
  <si>
    <t>Import/ExportInterconnector 3Interconnector capacity</t>
  </si>
  <si>
    <t>Import/ExportInterconnector 3Availability for import</t>
  </si>
  <si>
    <t>Import/ExportInterconnector 3Availability for export</t>
  </si>
  <si>
    <t>Import/ExportInterconnector 3Present import</t>
  </si>
  <si>
    <t>Import/ExportInterconnector 3Future import</t>
  </si>
  <si>
    <t>Import/ExportInterconnector 3Cost of electricity in external market</t>
  </si>
  <si>
    <t>Interconnector 4</t>
  </si>
  <si>
    <t>Import/ExportInterconnector 4Interconnector capacity</t>
  </si>
  <si>
    <t>Import/ExportInterconnector 4Availability for import</t>
  </si>
  <si>
    <t>Import/ExportInterconnector 4Availability for export</t>
  </si>
  <si>
    <t>Import/ExportInterconnector 4Present import</t>
  </si>
  <si>
    <t>Import/ExportInterconnector 4Future import</t>
  </si>
  <si>
    <t>Import/ExportInterconnector 4Cost of electricity in external market</t>
  </si>
  <si>
    <t>Interconnector 5</t>
  </si>
  <si>
    <t>Import/ExportInterconnector 5Interconnector capacity</t>
  </si>
  <si>
    <t>Import/ExportInterconnector 5Availability for import</t>
  </si>
  <si>
    <t>Import/ExportInterconnector 5Availability for export</t>
  </si>
  <si>
    <t>Import/ExportInterconnector 5Present import</t>
  </si>
  <si>
    <t>Import/ExportInterconnector 5Future import</t>
  </si>
  <si>
    <t>Import/ExportInterconnector 5Cost of electricity in external market</t>
  </si>
  <si>
    <t>Interconnector 6</t>
  </si>
  <si>
    <t>Import/ExportInterconnector 6Interconnector capacity</t>
  </si>
  <si>
    <t>Import/ExportInterconnector 6Availability for import</t>
  </si>
  <si>
    <t>Import/ExportInterconnector 6Availability for export</t>
  </si>
  <si>
    <t>Import/ExportInterconnector 6Present import</t>
  </si>
  <si>
    <t>Import/ExportInterconnector 6Future import</t>
  </si>
  <si>
    <t>Import/ExportInterconnector 6Cost of electricity in external market</t>
  </si>
  <si>
    <t>Weather conditions</t>
  </si>
  <si>
    <t>Outdoor temperature</t>
  </si>
  <si>
    <t>degC</t>
  </si>
  <si>
    <t>Weather conditionsOutdoor temperature</t>
  </si>
  <si>
    <t>By how much do you think the outdoor temperature will change in the future? Your choice will affect the useful demand for heating and cooling in households, buildings and agriculture. For more information consult our documentation.</t>
  </si>
  <si>
    <t>Weather conditionsOnshore inland</t>
  </si>
  <si>
    <t>By increasing the full load hours for this type of wind turbine, more electricity will be produced with the same number of turbines. The slider not only increases the number of full load hours but also changes the shape of the hourly production profile for this type of wind turbine. Typically, the peaks will become broader with increasing full load hours as the turbine spends more time running at higher capacity. Take a look at the ‘Electricity production per hour’-chart to see the effect of your changes on the inland wind profile.</t>
  </si>
  <si>
    <t>Onshore coastal</t>
  </si>
  <si>
    <t>Weather conditionsOnshore coastal</t>
  </si>
  <si>
    <t>By increasing the full load hours for this type of wind turbine, more electricity will be produced with the same number of turbines. The slider not only increases the number of full load hours but also changes the shape of the hourly production profile for this type of wind turbine. Typically, the peaks will become broader with increasing full load hours as the turbine spends more time running at higher capacity. Take a look at the ‘Electricity production per hour’-chart to see the effect of your changes on the coastal wind profile.</t>
  </si>
  <si>
    <t>Weather conditionsOffshore</t>
  </si>
  <si>
    <t>By increasing the full load hours for this type of wind turbine, more electricity will be produced. The slider not only increases the number of full load hours but also changes the shape of the hourly production profile for this type of wind turbine. Typically, the peaks will become broader with increasing full load hours as the turbine spends more time running at higher capacity. Take a look at the ‘Electricity production per hour’-chart to see the effect of your changes on the offshore wind profile.</t>
  </si>
  <si>
    <t>Weather conditionsOffshore wind turbine for H2</t>
  </si>
  <si>
    <t>By increasing the full load hours for this type of wind turbine, more electricity will be produced with the same number of turbines. The slider not only increases the number of full load hours but also changes the shape of the hourly production profile for this type of wind turbine. Typically, the peaks will become broader with increasing full load hours as the turbine spends more time running at higher capacity.</t>
  </si>
  <si>
    <t>Solar PV</t>
  </si>
  <si>
    <t>Weather conditionsSolar PV</t>
  </si>
  <si>
    <t>With this slider you can make assumptions about the amount of sunshine in your scenario. By increasing the full load hours for solar panels, more electricity will be produced with the same number of panels. The slider not only increases the number of full load hours but also changes the shape of the hourly production profile for solar PV. Typically, the peaks will become broader with increasing full load hours as the solar PV panels spend more time at higher capacity. Take a look at the ‘Electricity production per hour’-chart to see the effect of your changes on the solar PV production profile.</t>
  </si>
  <si>
    <t>Weather year</t>
  </si>
  <si>
    <t>weather-curves</t>
  </si>
  <si>
    <t>Weather conditionsWeather year</t>
  </si>
  <si>
    <t>default</t>
  </si>
  <si>
    <t>translation missing: en.input_elements.settings_weather_curve_set.description</t>
  </si>
  <si>
    <t>Greenhouse gases</t>
  </si>
  <si>
    <t>Built Environment</t>
  </si>
  <si>
    <t>Greenhouse gasesBuilt EnvironmentHouseholds</t>
  </si>
  <si>
    <t>During the combustion of natural gas to heat households, methane (CH4) or nitrous oxide (N2O) can be emitted. With this slider you can determine how these emissions will change in the future.  In the Common Reporting Format developed by the UNFCCC these emissions are included in category: 1.A.4.b</t>
  </si>
  <si>
    <t>Greenhouse gasesBuilt EnvironmentBuildings</t>
  </si>
  <si>
    <t>During the combustion of natural gas to heat buildings, methane (CH4) or nitrous oxide (N2O) can be emitted. With this slider you can determine how these emissions will change in the future.  In the Common Reporting Format developed by the UNFCCC these emissions are included in category: 1.A.4.c</t>
  </si>
  <si>
    <t>Transport</t>
  </si>
  <si>
    <t>Greenhouse gasesTransportTransport</t>
  </si>
  <si>
    <t>During the combustion of fuels in the transport sector, methane (CH4) and nitrous oxide (N2O) are emitted. With this slider you can determine how these emissions will change in the future.  In the Common Reporting Format developed by the UNFCCC these emissions are included in category: 1.A.3</t>
  </si>
  <si>
    <t>Industry and Energy</t>
  </si>
  <si>
    <t>Greenhouse gasesIndustry and EnergyChemical industry</t>
  </si>
  <si>
    <t>In the chemical industry there are different non-energetic processes in which CO2 is emitted. For example in the production of ammonia for agricultural activities and in the production of petrochemical products and other chemical products. With this slider you can determine how these emissions will change in the future. Please note: The non-energetic CO2 emissions in the fertilizer industry are not part of this slider. These emissions are calculated by the ETM based on the use of feedstock of this sector (non-energetic demand for network gas). Similarly, emissions from hydrogen supplied via (centralised) hydrogen infrastructure are not included in this slider. The ETM calculates these emissions based on the chosen production technologies for hydrogen.  In the Common Reporting Format developed by the UNFCCC the emissions for this slider are included in categories: 2.B.2 to 2.B.10</t>
  </si>
  <si>
    <t>Waste management</t>
  </si>
  <si>
    <t>Greenhouse gasesIndustry and EnergyWaste management</t>
  </si>
  <si>
    <t>During the management of waste CO2 can be emitted. For example during the dumping of waste. With this slider you can determine how these emissions will change in the future.  In the Common Reporting Format developed by the UNFCCC these emissions are included in category: 5</t>
  </si>
  <si>
    <t>Other industry</t>
  </si>
  <si>
    <t>Greenhouse gasesIndustry and EnergyOther industry</t>
  </si>
  <si>
    <t>The production of metal, minerals, electronics and all other products are part of the category other industry. Especially in the mining industry and production of minerals (e.g. cement) CO2 is emitted. With this slider you can determine how these emissions will change in the future.  In the Common Reporting Format developed by the UNFCCC these emissions are included in categories: 2.A, 2.C t/m 2.H</t>
  </si>
  <si>
    <t>Chemical industry 2</t>
  </si>
  <si>
    <t>Greenhouse gasesIndustry and EnergyChemical industry 2</t>
  </si>
  <si>
    <t>In the chemical industry there are many different non-energetic processes in which other green house gases are emitted. For example, during the production of nitric acid, caprolactam, glyoxal, glyoxylic acid, and petrochemical products or fluorchemical products. With this slider you can determine how these emissions will change in the future.  In the Common Reporting Format developed by the UNFCCC these emissions are included in category: 2.B</t>
  </si>
  <si>
    <t>Waste management 2</t>
  </si>
  <si>
    <t>Greenhouse gasesIndustry and EnergyWaste management 2</t>
  </si>
  <si>
    <t>Waste dumping and the management of solid waste often causes the release of methane (CH4). To a lesser extent the management of waste water causes the relase of methane and nitrous oxide (N2O). With this slider you can determine how these emissions will change in the future.  In the Common Reporting Format developed by the UNFCCC these emissions are included in category: 5</t>
  </si>
  <si>
    <t>Other industry 2</t>
  </si>
  <si>
    <t>Greenhouse gasesIndustry and EnergyOther industry 2</t>
  </si>
  <si>
    <t>In industrial sectors a large variety of greenhouse gases is emitted. For example during the production of coolants for refrigerators and to a lesser extent in the production of electronics or paraffin wax. With this slider you can determine how these emissions will change in the future.  In the Common Reporting Format developed by the UNFCCC these emissions are included in categories: 2.A, 2.C t/m 2.H</t>
  </si>
  <si>
    <t>Greenhouse gasesIndustry and EnergyIndustry</t>
  </si>
  <si>
    <t>Apart from the large amount of CO2 emitted as a result of energy use in a number of industrial processes, relatively small amounts of methane (CH4) or nitrous oxide (N2O) can be released. With this slider you can determine how these emissions will change in the future.  In the Common Reporting Format developed by the UNFCCC these emissions are included in category: 1.A.2</t>
  </si>
  <si>
    <t>Energy sector</t>
  </si>
  <si>
    <t>Greenhouse gasesIndustry and EnergyEnergy sector</t>
  </si>
  <si>
    <t>During the production of heat, electricity or fuels the greenhouse gases methane (CH4) or nitrous oxide (N2O) are released. With this slider you can determine how these emissions will change in the future.  In the Common Reporting Format developed by the UNFCCC these emissions are included in categories: 1.A.1, 1.B</t>
  </si>
  <si>
    <t>Manure</t>
  </si>
  <si>
    <t>Greenhouse gasesAgricultureManure</t>
  </si>
  <si>
    <t>The use of fertilizer and animal feaces due to livestock farming are both part of the category manure. Especially urine causes the emission of CO2. With this slider you can determine how these emissions will change in the future.  In the Common Reporting Format developed by the UNFCCC these emissions are included in categories: 3.B, 3.H, 3.I</t>
  </si>
  <si>
    <t>Soil cultivation</t>
  </si>
  <si>
    <t>Greenhouse gasesAgricultureSoil cultivation</t>
  </si>
  <si>
    <t>The cultivation of rice and soil, the burning of vegetation or the use of lime to counter soil acidification are all part of soil cultivation. In Europe especially the use of lime is a source of CO2. With this slider you can determine how these emissions will change in the future.  In the Common Reporting Format developed by the UNFCCC these emissions are included in categories: 3.C, 3.D, 3.E, 3.G</t>
  </si>
  <si>
    <t>Manure 2</t>
  </si>
  <si>
    <t>Greenhouse gasesAgricultureManure 2</t>
  </si>
  <si>
    <t>The use of fertilizer and animal feaces due to livestock farming are both part of the category manure. Especially manure causes large emissions of methane (CH4). With this slider you can determine how these emissions will change in the future.  In the Common Reporting Format developed by the UNFCCC these emissions are included in categories: 3.B, 3.H, 3.I</t>
  </si>
  <si>
    <t>Soil cultivation 2</t>
  </si>
  <si>
    <t>Greenhouse gasesAgricultureSoil cultivation 2</t>
  </si>
  <si>
    <t>The cultivation of rice and soil, the burning of vegetation or the use of lime to counter soil acidification are all part of soil cultivation. With this slider you can determine how these emissions will change in the future.  In the Common Reporting Format developed by the UNFCCC these emissions are included in categories: 3.C, 3.D, 3.E, 3.G</t>
  </si>
  <si>
    <t>Fermentation</t>
  </si>
  <si>
    <t>Greenhouse gasesAgricultureFermentation</t>
  </si>
  <si>
    <t>Emissions in this category are all a product of livestock farming. (Enteric) fermentation take place during fooddigestion in animals. During the process methane (CH4) is released. With this slider you can determine how these emissions will change in the future.  In the Common Reporting Format developed by the UNFCCC these emissions are included in category: 3.A</t>
  </si>
  <si>
    <t>Other activities</t>
  </si>
  <si>
    <t>Greenhouse gasesAgricultureOther activities</t>
  </si>
  <si>
    <t>The category other covers activities such as the burning of crop residue to increase soil productivity, the use of pesticides, the treatment of straw with ammonia or the fermentation of biomass for the production of biogas. Especially the last category is relevant in Europe and causes the emissions of nitrous oxide (N2O) and methane (CH4). With this slider you can determine how these emissions will change in the future.  In the Common Reporting Format developed by the UNFCCC these emissions are included in categories: 3.F, 3.J</t>
  </si>
  <si>
    <t>Greenhouse gasesAgricultureAgriculture</t>
  </si>
  <si>
    <t>In agriculture and fisheries there are many processes requiring energy. The use of machines, (greenhouse)lighting or heating of crops are all examples. Both nitrous oxide (N2O) and methane(CH4) are released during these processes. With this slider you can determine how these emissions will change in the future.  In the Common Reporting Format developed by the UNFCCC these emissions are included in category: 1.A.4.c</t>
  </si>
  <si>
    <t>Indirect emissions</t>
  </si>
  <si>
    <t>Greenhouse gasesIndirect emissionsIndirect emissions</t>
  </si>
  <si>
    <t>‘Indirect emissions’ are a collection of emissions caused by the oxidation of Non-Methane Volatile Organic Compounds (NMVOC). These emissions have a large number of causes and can be emitted by any sector. With this slider you can determine how these emissions will change in the future.  In the Common Reporting Format developed by the UNFCCC these emissions are classified as ind_CO2.</t>
  </si>
  <si>
    <t>CCUS</t>
  </si>
  <si>
    <t>Capture of CO2</t>
  </si>
  <si>
    <t>Steel industry</t>
  </si>
  <si>
    <t>CCUSCapture of CO2Steel industry</t>
  </si>
  <si>
    <t>What share of capturable CO2 emissions in the steel industry will be captured inyour scenario? The amount of CO2 that can be captured depends on the size of thesteel industry and the chosen steel production technology in your scenario. You can changethis in the Demand → Industry → Steel section.The ETM calculates the impact of CO2 capture on total emissions, energy use andcosts. In the link below, the specs for blastfurnace capture are displayed.</t>
  </si>
  <si>
    <t>Fertilizer industry (process)</t>
  </si>
  <si>
    <t>CCUSCapture of CO2Fertilizer industry (process)</t>
  </si>
  <si>
    <t>What share of capturable process emissions in the fertilizers industry will be captured inyour scenario? The steam methane reforming process yields high purity CO2 streamsthat are relatively simple to capture. The costs and energy use of capture are low comparedto capture of combustion emissions. The amount of CO2 that can becaptured depends on the size of the fertilizers industry in your scenario and whetherhydrogen is produced on-site or imported directly. You can change this inthe Demand → Industry → Fertlilizers section.The ETM calculates the impact of CO2 capture on total emissions, energy use andcosts.In some areas, CO2 capture of process emissions already takes place today. Thecaptured CO2 is for example used for the production of urea or supplied to thefood industry for the production of soft drinks and beer.</t>
  </si>
  <si>
    <t>Fertilizer industry (combustion)</t>
  </si>
  <si>
    <t>CCUSCapture of CO2Fertilizer industry (combustion)</t>
  </si>
  <si>
    <t>What share of capturable combustion emissions in the fertilizers industry will be capturedin your scenario? Capture of combustion emissions is relatively expensive and energyintensive because the CO2 has to be separated from other molecules found in theflue gas. The amount of CO2 that can be captured depends on the sizeand efficiency of the fertilizers industry in your scenario. You can change this inthe Demand → Industry → Fertlilizers section.The ETM calculates the impact of CO2 capture on total emissions, energy use andcosts.</t>
  </si>
  <si>
    <t>Paper industry</t>
  </si>
  <si>
    <t>CCUSCapture of CO2Paper industry</t>
  </si>
  <si>
    <t>What share of capturable combustion emissions in the paper industry will be captured in yourscenario? Capture of combustion emissions is relatively expensive and energy intensivebecause the CO2 has to be separated from other molecules found in the fluegas. The amount of CO2 that can be captured depends on the size andefficiency of the paper industry in your scenario. You can change this inthe Demand → Industry → Paper section.The ETM calculates the impact of CO2 capture on total emissions, energy use andcosts.</t>
  </si>
  <si>
    <t>Food industry</t>
  </si>
  <si>
    <t>CCUSCapture of CO2Food industry</t>
  </si>
  <si>
    <t>What share of capturable combustion emissions in the food industry will be captured in yourscenario? Capture of combustion emissions is relatively expensive and energy intensivebecause the CO2 has to be separated from other molecules found in the fluegas. The amount of CO2 that can be captured depends on the size andefficiency of the food industry in your scenario. You can change this inthe Demand → Industry → Food section.The ETM calculates the impact of CO2 capture on total emissions, energy use andcosts.</t>
  </si>
  <si>
    <t>Pulverised coal</t>
  </si>
  <si>
    <t>CCUSCapture of CO2Pulverised coal</t>
  </si>
  <si>
    <t>What share of installed pulverised coal capacity will be equipped with a CO2capture unit? How much CO2 is captured depends on the number of full load hoursof these power plants in your scenario. This is influenced by electricity demand, otherinstalled power generation technologies and commodity prices. The amount ofinstalled pulverised coal capacity can be set inthe Supply → Electricity → Coal plants section.If bio coal isused, capture of CO2 emissions could lead to so-called negative emissions. Youcan find more information on this in thedocumentationof the ETM.</t>
  </si>
  <si>
    <t>CCUSCapture of CO2Coal IGCC</t>
  </si>
  <si>
    <t>What share of installed coal IGCC capacity will be equipped with a CO2 captureunit? How much CO2 is captured depends on the number of full load hours of thesepower plants in your scenario. This is influenced by electricity demand, other installedpower generation technologies and commodity prices. The amount of installed IGCCcoal capacity can be set inthe Supply → Electricity → Coal plants section.If bio coal isused, capture of CO2 emissions could lead to so-called negative emissions. Youcan find more information on this in thedocumentationof the ETM.</t>
  </si>
  <si>
    <t>CCUSCapture of CO2Gas CCGT</t>
  </si>
  <si>
    <t>What share of installed gas CCGT capacity will be equipped with a CO2 captureunit? How much CO2 is captured depends on the number of full load hours of thesepower plants in your scenario. This is influenced by electricity demand, other installedpower generation technologies and commodity prices. The amount of installed gasCCGT capacity can be set inthe Supply → Electricity → Gas plants section.If green gas is used,capture of CO2 emissions could lead to so-called negative emissions. You canfind more information on this in thedocumentationof the ETM.</t>
  </si>
  <si>
    <t>CCUSCapture of CO2Waste CHP</t>
  </si>
  <si>
    <t>What share of installed waste CHP capacity will be equipped with a CO2 captureunit? How much CO2 is captured depends on the number of full load hours of thesepower plants in your scenario. This is influenced by electricity demand, other installedpower generation technologies and commodity prices. The amount of installed waste CHP capacity can be set inthe Supply → Electricity → Waste power section.</t>
  </si>
  <si>
    <t>CCUSCapture of CO2Waste incinerator</t>
  </si>
  <si>
    <t>What share of installed waste incinarator capacity will be equipped with a CO2 captureunit? How much CO2 is captured depends on the number of full load hours of thesepower plants in your scenario. This is influenced by electricity demand, other installedpower generation technologies and commodity prices. The amount of installed waste incicerator capacity can be set inthe Supply → Electricity → Waste power section.</t>
  </si>
  <si>
    <t>CCUSCapture of CO2Steam methane reforming</t>
  </si>
  <si>
    <t>What share of installed steam methane reforming capacity for hydrogen production will beequipped with a CO2 capture unit? The amount of installed steam methane reformingplants can be set inthe Supply → Hydrogen → Hydrogen production section.</t>
  </si>
  <si>
    <t>CCUSCapture of CO2Biomass gasification</t>
  </si>
  <si>
    <t>What share of installed biomass gasification capacity for hydrogen production will beequipped with a CO2 capture unit? Because biomass emissions are considered to beshort cycle emissions, capturing these emissions could lead to so-called negativeemissions. You can find more information on this in thedocumentationof the ETM.The amount of installed biomass gasification plants can be set inthe Supply → Hydrogen → Hydrogenproduction section.</t>
  </si>
  <si>
    <t>Direct Air Capture (DAC)</t>
  </si>
  <si>
    <t>Mton</t>
  </si>
  <si>
    <t>CCUSCapture of CO2Direct Air Capture (DAC)</t>
  </si>
  <si>
    <t>This slider sets the installed capacity of Direct Air Capture plants. Direct Air Capture isa process of capturing CO2 directly from the ambient air using electricity. Ifthe electricity used is renewable, storing the captured CO2 can lead to a netdecrease in atmospheric CO2 levels (negative emissions). The capturedCO2 can also be used for the production of carbon neutral fuels. Youcan explore these options inthe Supply → CCUS → Utilisation and Storage section.Direct Air Capture is a promising technology to bring down global CO2 levels inthe atmosphere. However, it is also an energy intensive and (at this moment) expensive process.Since CO2 in theambient air is available everywhere in the world, DAC capacity is likely to be installedin areas that will have very low (renewable) power costs.</t>
  </si>
  <si>
    <t>Utilisation and storage of CO2</t>
  </si>
  <si>
    <t>Offshore storage</t>
  </si>
  <si>
    <t>CCUSUtilisation and storage of CO2Offshore storage</t>
  </si>
  <si>
    <t>This slider sets the amount of CO2 per year that is used for long-term storage offshore.For example saline acquifers and aging oil or gas fields can be used for thispurpose.The ETM calculates the impact of CO2 storage on totalemissions, energy use and costs.The maximum of this slider varies per region in the ETM and is based on public research.It is assumed that the maximum storage value per year can be sustained for a period of 40 years.For example, research for the Netherlands indicates that a total of 1680 Mt CO2 canbe stored offshore. This comes down to 42 Mt (the slider max) per year over a period of 40 years.Please note: For some regions, no data could be found on storage potentials. An overview of theresearch used can be found onETDataset.</t>
  </si>
  <si>
    <t>Synthetic kerosene</t>
  </si>
  <si>
    <t>CCUSUtilisation and storage of CO2Synthetic kerosene</t>
  </si>
  <si>
    <t>This slider set the amount of synthetic kerosene produced in your scenario. Synthetickerosene is made from captured CO2, hydrogen and electricity. If renewableelectricity, green hydrogen and green CO2 (e.g. Direct Air Capture) is used inthis process, it is possible to produce carbon neutral fuels for (e.g.) aviation.If you would like to know the total demand and supply of kerosene in yourscenario, have a look at thedemand and supply of kerosenechart. Any excess production is automatically exported, any deficit is imported.Energy demand of international aviation is not taken into account in the ETM by default.You can change this assumptionin the the Demand → Transport → International transport section.Please note: This slider does not automatically reduce the production of fossil-basedkerosene in the refineries sector. If you would like to replace fossil kerosene withsynthetic kerosene in your scenario, you can reduce the market share of refineries inthe Demand → Industry → Refineries section.</t>
  </si>
  <si>
    <t>Synthetic methanol</t>
  </si>
  <si>
    <t>CCUSUtilisation and storage of CO2Synthetic methanol</t>
  </si>
  <si>
    <t>Methanol is one of the most widely used chemicals in the chemical industry sector. Forexample, it is used for the production of plastics and polyester. In addition, methanol canbe used as a fuel. Currently, methanol is mainly produced using natural gas. However, it ispossible to make synthetic methanol using CO2, hydrogen and electricity. Ifrenewable electricity, green hydrogen and green CO2 (e.g. Direct Air Capture) isused, this production process can be fully carbon neutral.This slider allows you to set the amount of synthetic methanol produced in your scenario,but does not affect the production of methanol and other chemical products in theconventional chemical industry sector. You can change this inthe Demand → Industry → Chemicals section.</t>
  </si>
  <si>
    <t>Other use of CO2</t>
  </si>
  <si>
    <t>CCUSUtilisation and storage of CO2Other use of CO2</t>
  </si>
  <si>
    <t>This slider sets the amount of CO2  used for other purposes. This encompassesall utilisation of CO2 that is not modelled separately in the ETM. Examplesinclude utilisation of CO2 as a propellant gas for beer and soda or for thecultivation of crops in greenhouses. CO2 emitted by the fertilizers industrysector can also be captured and used to produce urea, which is used as an animal feedadditive and fertilizer.In many cases, utilising CO2 does not reduce emission but only delays it.Therefore, the amount of CO2 set with this slider is included in the totalemissions of your scenario.</t>
  </si>
  <si>
    <t>Transport of CO2</t>
  </si>
  <si>
    <t>Pipelines</t>
  </si>
  <si>
    <t>CCUSTransport of CO2Pipelines</t>
  </si>
  <si>
    <t>What share of total captured CO2 in your scenario is transported via pipelines?</t>
  </si>
  <si>
    <t>Liquefied in ships</t>
  </si>
  <si>
    <t>CCUSTransport of CO2Liquefied in ships</t>
  </si>
  <si>
    <t>What share of total captured CO2 in your scenario is transported via ships? CO2 is liquefied before transportation.</t>
  </si>
  <si>
    <t>Investment costs coal plant</t>
  </si>
  <si>
    <t>ElectricityCoal plantsInvestment costs coal plant</t>
  </si>
  <si>
    <t>This slider sets the expected change in investment costs for coal-fired power plants. Costs are compared to current costs.The past years, many companies around the world have announced plans to build coal-fired power generation capacity. Also, environmental rules increasingly require these plants to be outfitted with technology to reduce harmful emissions.The specifications below are for an ultra-supercritical coal power plant:</t>
  </si>
  <si>
    <t>O&amp;M costs coal plant</t>
  </si>
  <si>
    <t>ElectricityCoal plantsO&amp;M costs coal plant</t>
  </si>
  <si>
    <t>This slider sets the expected change in operational and maintenance costs for a coal-fired power plant (excluding fuel costs). Costs are compared to current costs.The specifications below are for an ultra-supercritical coal power plant:</t>
  </si>
  <si>
    <t>Pulverized coal 2</t>
  </si>
  <si>
    <t>ElectricityCoal plantsPulverized coal 2</t>
  </si>
  <si>
    <t>This slider sets the future efficiency of pulverized coal plants.</t>
  </si>
  <si>
    <t>Pulverized coal with co-firing 2</t>
  </si>
  <si>
    <t>ElectricityCoal plantsPulverized coal with co-firing 2</t>
  </si>
  <si>
    <t>This slider sets the future efficiency of pulverized coal plants with co-firing.</t>
  </si>
  <si>
    <t>Coal IGCC 2</t>
  </si>
  <si>
    <t>ElectricityCoal plantsCoal IGCC 2</t>
  </si>
  <si>
    <t>This slider sets the future efficiency of combined cycle plants.</t>
  </si>
  <si>
    <t>Coal conventional 2</t>
  </si>
  <si>
    <t>ElectricityCoal plantsCoal conventional 2</t>
  </si>
  <si>
    <t>This slider sets the future efficiency of conventional coal plants.</t>
  </si>
  <si>
    <t>Coal CHP - electricity</t>
  </si>
  <si>
    <t>ElectricityCoal plantsCoal CHP - electricity</t>
  </si>
  <si>
    <t>This slider sets the future efficiency of electricity production by coal plants for district heating (CHP).</t>
  </si>
  <si>
    <t>Coal CHP - heat</t>
  </si>
  <si>
    <t>ElectricityCoal plantsCoal CHP - heat</t>
  </si>
  <si>
    <t>This slider sets the future efficiency of heat production by coal plants for district heating (CHP).</t>
  </si>
  <si>
    <t>Co-firing coal CHP - electricity</t>
  </si>
  <si>
    <t>ElectricityCoal plantsCo-firing coal CHP - electricity</t>
  </si>
  <si>
    <t>This slider sets the future efficiency of electricity production by co-firing coal plants for district heating (CHP).</t>
  </si>
  <si>
    <t>Co-firing coal CHP - heat</t>
  </si>
  <si>
    <t>ElectricityCoal plantsCo-firing coal CHP - heat</t>
  </si>
  <si>
    <t>This slider sets the future efficiency of heat production by co-firing coal plants for district heating (CHP).</t>
  </si>
  <si>
    <t>Investment costs gas plants</t>
  </si>
  <si>
    <t>ElectricityGas plantsInvestment costs gas plants</t>
  </si>
  <si>
    <t>This slider sets the expected change in investment costs for gas-fired power plants. Costs are compared to current costs. The past years, many companies around the world have announced plans to build gas-fired power generation capacity.The specifications below are for a CCGT plant.</t>
  </si>
  <si>
    <t>O&amp;M costs gas plant</t>
  </si>
  <si>
    <t>ElectricityGas plantsO&amp;M costs gas plant</t>
  </si>
  <si>
    <t>This slider sets the expected change in operational and maintenance costs for all gas-fired power plants (excluding fuel costs). Costs are compared to current costs.The specification below are for a CCGT plant:</t>
  </si>
  <si>
    <t>Gas CCGT 2</t>
  </si>
  <si>
    <t>ElectricityGas plantsGas CCGT 2</t>
  </si>
  <si>
    <t>This slider sets the future efficiency of gas CCGT plants.</t>
  </si>
  <si>
    <t>Gas combustion engine 2</t>
  </si>
  <si>
    <t>ElectricityGas plantsGas combustion engine 2</t>
  </si>
  <si>
    <t>This slider sets the future efficiency of gas combustion engines.</t>
  </si>
  <si>
    <t>Gas turbine 2</t>
  </si>
  <si>
    <t>ElectricityGas plantsGas turbine 2</t>
  </si>
  <si>
    <t>This slider sets the future efficiency of gas turbines.</t>
  </si>
  <si>
    <t>Gas conventional 2</t>
  </si>
  <si>
    <t>ElectricityGas plantsGas conventional 2</t>
  </si>
  <si>
    <t>This slider sets the future efficiency of conventional gas plants.</t>
  </si>
  <si>
    <t>Large-scale gas CHP - electricity</t>
  </si>
  <si>
    <t>ElectricityGas plantsLarge-scale gas CHP - electricity</t>
  </si>
  <si>
    <t>This slider sets the future efficiency of electricity production from large-scale gas plants for district heating (CHP).</t>
  </si>
  <si>
    <t>Large-scale gas CHP - heat</t>
  </si>
  <si>
    <t>ElectricityGas plantsLarge-scale gas CHP - heat</t>
  </si>
  <si>
    <t>This slider sets the future efficiency of heat production from large-scale gas plants for district heating (CHP).</t>
  </si>
  <si>
    <t>Small-scale gas CHP - electricity</t>
  </si>
  <si>
    <t>ElectricityGas plantsSmall-scale gas CHP - electricity</t>
  </si>
  <si>
    <t>This slider sets the future efficiency of electricity production from small-scale gas plants for district heating (CHP).</t>
  </si>
  <si>
    <t>Small-scale gas CHP - heat</t>
  </si>
  <si>
    <t>ElectricityGas plantsSmall-scale gas CHP - heat</t>
  </si>
  <si>
    <t>This slider sets the future efficiency of heat production from small-scale gas plants for district heating (CHP).</t>
  </si>
  <si>
    <t>Investment costs oil plants</t>
  </si>
  <si>
    <t>ElectricityOil plantsInvestment costs oil plants</t>
  </si>
  <si>
    <t>This slider sets the expected change in investment costs for power plants that burns oil or an oil-derivative like diesel. Costs are compared to current costs.Oil-fired plants are hardly being built anymore. Smaller diesel-fired generators are.</t>
  </si>
  <si>
    <t>O&amp;M costs oil plants</t>
  </si>
  <si>
    <t>ElectricityOil plantsO&amp;M costs oil plants</t>
  </si>
  <si>
    <t>This slider sets the expected change in operational and maintenance costs for an oil-fired power plant (excluding fuel costs). Costs are compared to current costs.</t>
  </si>
  <si>
    <t>Oil-fired 2</t>
  </si>
  <si>
    <t>ElectricityOil plantsOil-fired 2</t>
  </si>
  <si>
    <t>This slider sets the future efficiency of crude oil plants.</t>
  </si>
  <si>
    <t>Diesel generator 2</t>
  </si>
  <si>
    <t>ElectricityOil plantsDiesel generator 2</t>
  </si>
  <si>
    <t>This slider sets the future efficiency of diesel generators.</t>
  </si>
  <si>
    <t>Investment costs nuclear plants</t>
  </si>
  <si>
    <t>ElectricityNuclear plantsInvestment costs nuclear plants</t>
  </si>
  <si>
    <t>This slider sets the height of your assumed investment costs for a nuclear power plant, including the costs for decommissioning the plant at the end of its lifetime. External costs for society, such as that people do not like to live close to a nuclear power plant, have not been included. The costs for permanent storage of nuclear waste have also not been included, as it is unclear how much this would cost. External costs have also not been included for other types of power plants. Currently, production capacity for nuclear reactors is considerably short of what would be required to meet (expected) investment plans around the world. In many countries there will most likely be a shortage of trained technicians in this part of the energy sector. The specifications below are for a super modern third generation nuclear power plant.</t>
  </si>
  <si>
    <t>O&amp;M costs nuclear plants</t>
  </si>
  <si>
    <t>ElectricityNuclear plantsO&amp;M costs nuclear plants</t>
  </si>
  <si>
    <t>This slider sets the height of your assumed operational and maintenance costs for a nuclear power plant. Operational and maintenance costs are a minor part of total costs for nuclear energy. The specifications below are for a super modern third generation nuclear power plant.</t>
  </si>
  <si>
    <t>Nuclear conventional 2</t>
  </si>
  <si>
    <t>ElectricityNuclear plantsNuclear conventional 2</t>
  </si>
  <si>
    <t>This slider sets the future efficiency of conventional nuclear power plants.</t>
  </si>
  <si>
    <t>Nuclear 3rd Gen 2</t>
  </si>
  <si>
    <t>ElectricityNuclear plantsNuclear 3rd Gen 2</t>
  </si>
  <si>
    <t>This slider sets the future efficiency of 3rd generation nuclear power plants.</t>
  </si>
  <si>
    <t>Investment costs onshore</t>
  </si>
  <si>
    <t>Renewable electricityWind turbinesInvestment costs onshore</t>
  </si>
  <si>
    <t>This slider sets the height of the assumed investment costs for onshore wind-generated power. Costs are compared to current costs.The specifications below are for an inland wind turbine:</t>
  </si>
  <si>
    <t>O&amp;M costs onshore</t>
  </si>
  <si>
    <t>Renewable electricityWind turbinesO&amp;M costs onshore</t>
  </si>
  <si>
    <t>This slider sets the height of the assumed operational and maintenance costs for onshore wind-generated power. Costs are compared to current costs.The specifications below are for an inland wind turbine:</t>
  </si>
  <si>
    <t>Investment costs offshore</t>
  </si>
  <si>
    <t>Renewable electricityWind turbinesInvestment costs offshore</t>
  </si>
  <si>
    <t>This slider sets the height of the assumed investment costs for offshore wind-generated power. Costs are compared to current costs.Investment costs for offshore wind turbines are essentially different from those on land. This is a result of the need to rent boats and crew to build at sea.</t>
  </si>
  <si>
    <t>O&amp;M costs offshore</t>
  </si>
  <si>
    <t>Renewable electricityWind turbinesO&amp;M costs offshore</t>
  </si>
  <si>
    <t>This slider sets the height of the assumed operational and maintenance costs for offshore wind-generated power. Costs are compared to current costs.Maintenance costs for offshore wind turbines are essentially different from those on land. This is a result of harsher conditions like stronger winds and salt water induced corrosion, for example.</t>
  </si>
  <si>
    <t>Investment costs solar panels</t>
  </si>
  <si>
    <t>Renewable electricitySolar powerInvestment costs solar panels</t>
  </si>
  <si>
    <t>This slider sets the change in investment costs for solar power compared to current costs. It is expected that solar pv panels will become much cheaper in the coming 40 years. Note that this slider changes the investment costs for all solar panels that are modeled in the ETM: solar panels on roofs and solar PV plants. With the link below you can see the costs of solar panels on roofs. BTW: the cost of installing for solar panels on roofs do not change with this slider (500 kEUR/MW).</t>
  </si>
  <si>
    <t>Efficiency of solar panels</t>
  </si>
  <si>
    <t>Renewable electricitySolar powerEfficiency of solar panels</t>
  </si>
  <si>
    <t>Solar technology is getting more efficient in converting sunlight into electricity. This slider allows you to set the future efficiency of solar panels.  For a standard 1.6m2 solar panel, efficiency and capacity are related in the following way:  17% efficiency: 272 Wp  18% efficiency: 288 Wp  19% efficiency: 304 Wp  20% efficiency: 320 Wp  21% efficiency: 336 Wp  22% efficiency: 352 Wp  Remark 1: The impact of this slider is different for roof top and ground-mount PV. For roof top PV, you can set the share of roof surface covered with solar panels in the ETM. Increasing efficiency means that the capacity of these solar panels goes up and that more electricity is produced. The number of panels installed remains constant. For ground-mount, you can set the installed capacity in the ETM. Increasing efficiency means that less solar panels are needed to meet this installed capacity. Installed capacity and produced electricity stay the same. Remark 2: Please note that this slider interacts with the PV cost slider above. If solar panels become more efficient, their price per kW goes down. Remark 3: This slider does not affect efficiency of solar thermal and CSP (concentrated solar power).</t>
  </si>
  <si>
    <t>Investment costs hydroelectric</t>
  </si>
  <si>
    <t>Renewable electricityHydroelectric powerInvestment costs hydroelectric</t>
  </si>
  <si>
    <t>This slider sets the height of your assumed investment costs for a run-of-the-river hydro-electric power plant (10 MWe). Costs are compared to current costs.</t>
  </si>
  <si>
    <t>O&amp;M costs hydroelectric</t>
  </si>
  <si>
    <t>Renewable electricityHydroelectric powerO&amp;M costs hydroelectric</t>
  </si>
  <si>
    <t>This slider sets the height of your assumed operational and maintenance costs for a run-of-the-river hydro-electric power plant. Costs are compared to current costs.</t>
  </si>
  <si>
    <t>Investment costs biomass plant</t>
  </si>
  <si>
    <t>Renewable electricityBiomass plantsInvestment costs biomass plant</t>
  </si>
  <si>
    <t>This slider sets the expected change in investment costs for biomass and biogas CHPs. Costs are compared to current costs.</t>
  </si>
  <si>
    <t>O&amp;M costs biomass plant</t>
  </si>
  <si>
    <t>Renewable electricityBiomass plantsO&amp;M costs biomass plant</t>
  </si>
  <si>
    <t>This slider sets the expected change in operational and maintenance costs for biomass and biogas CHPs power plants (excluding fuel costs). Costs are compared to current costs. These costs are likely to follow developments for coal-fired power plants.</t>
  </si>
  <si>
    <t>Biomass CHP - electricity</t>
  </si>
  <si>
    <t>Renewable electricityBiomass plantsBiomass CHP - electricity</t>
  </si>
  <si>
    <t>This slider sets the future efficiency of electricity production from biomass plants (CHP).</t>
  </si>
  <si>
    <t>Biomass CHP - heat</t>
  </si>
  <si>
    <t>Renewable electricityBiomass plantsBiomass CHP - heat</t>
  </si>
  <si>
    <t>This slider sets the future efficiency of heat production from biomass plants (CHP).</t>
  </si>
  <si>
    <t>Biogas CHP - electricity</t>
  </si>
  <si>
    <t>Renewable electricityBiomass plantsBiogas CHP - electricity</t>
  </si>
  <si>
    <t>This slider sets the future efficiency of electricity production from biogas plants (CHP).</t>
  </si>
  <si>
    <t>Biogas CHP - heat</t>
  </si>
  <si>
    <t>Renewable electricityBiomass plantsBiogas CHP - heat</t>
  </si>
  <si>
    <t>This slider sets the future efficiency of heat production from biogas plants (CHP).</t>
  </si>
  <si>
    <t>Investment costs waste incinerator</t>
  </si>
  <si>
    <t>Renewable electricityWaste powerInvestment costs waste incinerator</t>
  </si>
  <si>
    <t>This slider sets the expected change in investment costs for waste-incinerator plants. Costs are compared to current costs.Waste-incinerators are often used to generate both heat and electricity.</t>
  </si>
  <si>
    <t>O&amp;M costs waste incinerator</t>
  </si>
  <si>
    <t>Renewable electricityWaste powerO&amp;M costs waste incinerator</t>
  </si>
  <si>
    <t>This slider sets the expected change in operational and maintenance costs for a waste incinerator and waste CHP (excluding fuel costs). Costs are compared to current costs.</t>
  </si>
  <si>
    <t>Waste incinerator 2</t>
  </si>
  <si>
    <t>Renewable electricityWaste powerWaste incinerator 2</t>
  </si>
  <si>
    <t>This slider sets the future efficiency of waste incinerators.</t>
  </si>
  <si>
    <t>Waste CHP - electricity</t>
  </si>
  <si>
    <t>Renewable electricityWaste powerWaste CHP - electricity</t>
  </si>
  <si>
    <t>This slider sets the future efficiency of electricity production by waste incinerators (CHP).</t>
  </si>
  <si>
    <t>Waste CHP - heat</t>
  </si>
  <si>
    <t>Renewable electricityWaste powerWaste CHP - heat</t>
  </si>
  <si>
    <t>This slider sets the future efficiency of heat production by waste incinerators (CHP).</t>
  </si>
  <si>
    <t>Investment costs hydrogen plants</t>
  </si>
  <si>
    <t>Renewable electricityHydrogen plantsInvestment costs hydrogen plants</t>
  </si>
  <si>
    <t>This slider sets the expected change in investment costs for hydrogen-fired power plants. Costs are compared to current costs.</t>
  </si>
  <si>
    <t>O&amp;M costs hydrogen plant</t>
  </si>
  <si>
    <t>Renewable electricityHydrogen plantsO&amp;M costs hydrogen plant</t>
  </si>
  <si>
    <t>This slider sets the expected change in operational and maintenance costs for a hydrogen-fired power plant (excluding fuel costs). Costs are compared to current costs.</t>
  </si>
  <si>
    <t>Hydrogen turbine 2</t>
  </si>
  <si>
    <t>Renewable electricityHydrogen plantsHydrogen turbine 2</t>
  </si>
  <si>
    <t>This slider sets the future efficiency of hydrogen turbines.</t>
  </si>
  <si>
    <t>Hydrogen plant (CCGT) 2</t>
  </si>
  <si>
    <t>Renewable electricityHydrogen plantsHydrogen plant (CCGT) 2</t>
  </si>
  <si>
    <t>This slider sets the future efficiency of hydrogen plants (CCGT).</t>
  </si>
  <si>
    <t>Infrastructure</t>
  </si>
  <si>
    <t>Electricity infrastructure costs</t>
  </si>
  <si>
    <t>Costs new low voltage net</t>
  </si>
  <si>
    <t>€/kW</t>
  </si>
  <si>
    <t>InfrastructureElectricity infrastructure costsCosts new low voltage net</t>
  </si>
  <si>
    <t>These sliders allow you to change the future (average) grid expansion costs for each voltage level. The default settings for the Netherlands are based on the current average expansion costs as reported in the study Grid for the Future, CE Delft (2017).</t>
  </si>
  <si>
    <t>Costs new lv-mv transformator</t>
  </si>
  <si>
    <t>InfrastructureElectricity infrastructure costsCosts new lv-mv transformator</t>
  </si>
  <si>
    <t>Costs new medium voltage net</t>
  </si>
  <si>
    <t>InfrastructureElectricity infrastructure costsCosts new medium voltage net</t>
  </si>
  <si>
    <t>Costs new low mv-hv transformator</t>
  </si>
  <si>
    <t>InfrastructureElectricity infrastructure costsCosts new low mv-hv transformator</t>
  </si>
  <si>
    <t>Costs new high voltage net</t>
  </si>
  <si>
    <t>InfrastructureElectricity infrastructure costsCosts new high voltage net</t>
  </si>
  <si>
    <t>Costs new interconnector net</t>
  </si>
  <si>
    <t>InfrastructureElectricity infrastructure costsCosts new interconnector net</t>
  </si>
  <si>
    <t>Costs new offshore net</t>
  </si>
  <si>
    <t>InfrastructureElectricity infrastructure costsCosts new offshore net</t>
  </si>
  <si>
    <t>Efficiencies heating in houses and buildings</t>
  </si>
  <si>
    <t>HeatEfficiencies heating in houses and buildingsCondensing combi boiler (gas)</t>
  </si>
  <si>
    <t>This slider sets the future efficiency for space heating of condensing combi boilers in houses. As you see, the efficiency is above 100% for space heating. This is the case because all energy in the ETM is given in lower heating values (LHV) and this boiler also retrieves heat from condensation. Condensation heat is not included in LHV, only in higher heating values (HHV).</t>
  </si>
  <si>
    <t>HeatEfficiencies heating in houses and buildingsCondensing combi boiler (hydrogen)</t>
  </si>
  <si>
    <t>This slider sets the future efficiency of condensing combi boilers (hydrogen) for space heating in households.</t>
  </si>
  <si>
    <t>HeatEfficiencies heating in houses and buildingsWood pellet boiler</t>
  </si>
  <si>
    <t>This slider sets the future efficiency for space heating of wood pellet stoves in houses.</t>
  </si>
  <si>
    <t>HeatEfficiencies heating in houses and buildingsElectric heater</t>
  </si>
  <si>
    <t>This slider sets the future efficiency for space heating of electric heaters in houses.</t>
  </si>
  <si>
    <t>HeatEfficiencies heating in houses and buildingsGas-fired heater</t>
  </si>
  <si>
    <t>This slider sets the future efficiency for space heating of non-condensing gas-fired heaters in houses.</t>
  </si>
  <si>
    <t>COP</t>
  </si>
  <si>
    <t>HeatEfficiencies heating in houses and buildingsHeat pump (ground)</t>
  </si>
  <si>
    <t>This slider sets the future efficiency for space heating of ground heat pumps in houses.</t>
  </si>
  <si>
    <t>HeatEfficiencies heating in houses and buildingsHeat pump (air)</t>
  </si>
  <si>
    <t>How will the coefficient of performance (COP) of air-source heat pumps change in the future? With this slider you can adjust with which percentage the COP of air-source heat pumps for space heating will change in the future. To view the yearly average COP, the so-called seasonal COP (SCOP), you can click on the Technical and financial properties. It is not possible to the absolute value of the future SCOP of air-source heat pumps with a slider as this is a result of hourly calculations based on the hourly outside temperature curve.</t>
  </si>
  <si>
    <t>Hybrid heat pump (gas/hydrogen)</t>
  </si>
  <si>
    <t>HeatEfficiencies heating in houses and buildingsHybrid heat pump (gas/hydrogen)</t>
  </si>
  <si>
    <t>How will the coefficient of performance (COP) of hybrid heat pumps change in the future? With this slider you can adjust with which percentage the COP of hybrid heat pumps for space heating will change in the future. To view the yearly average COP, the so-called seasonal COP (SCOP), you can click on the Technical and financial properties. It is not possible to set the absolute value of the future SCOP of hybrid heat pumps with a slider as this is a result of hourly calculations based on the hourly outside temperature curve.</t>
  </si>
  <si>
    <t>Condensing combi boiler (gas) 2</t>
  </si>
  <si>
    <t>HeatEfficiencies heating in houses and buildingsCondensing combi boiler (gas) 2</t>
  </si>
  <si>
    <t>This slider sets the future efficiency of condensing gas-fired boilers in buildings. As you see, the efficiency is above 100%. This is the case because all energy in the ETM is given in lower heating values (LHV) and this boiler also retrieves heat from condensation. Condensation heat is not included in LHV, only in higher heating values (HHV).</t>
  </si>
  <si>
    <t>Condensing combi boiler (hydrogen) 2</t>
  </si>
  <si>
    <t>HeatEfficiencies heating in houses and buildingsCondensing combi boiler (hydrogen) 2</t>
  </si>
  <si>
    <t>This slider sets the future efficiency of condensing combi boilers (hydrogen) for space heating in buildings.</t>
  </si>
  <si>
    <t>Electric heater 2</t>
  </si>
  <si>
    <t>HeatEfficiencies heating in houses and buildingsElectric heater 2</t>
  </si>
  <si>
    <t>This slider sets the future efficiency of electric heaters in buildings for space heating.</t>
  </si>
  <si>
    <t>HeatEfficiencies heating in houses and buildingsBiomass-fired heater</t>
  </si>
  <si>
    <t>This slider sets the future efficiency of biomass-fired heaters in buildings for space heating..</t>
  </si>
  <si>
    <t>Heat pump (ground) 2</t>
  </si>
  <si>
    <t>HeatEfficiencies heating in houses and buildingsHeat pump (ground) 2</t>
  </si>
  <si>
    <t>This slider sets the future efficiency of ground heat pumps in buildings for space heating.</t>
  </si>
  <si>
    <t>Heat pump (air) 2</t>
  </si>
  <si>
    <t>HeatEfficiencies heating in houses and buildingsHeat pump (air) 2</t>
  </si>
  <si>
    <t>How will the coefficient of performance (COP) of air-source heat pumps change in the future? With this slider you can adjust with which percentage the COP of air-source heat pumps for space heating in buildings will change in the future. To view the yearly average COP, the so-called seasonal COP (SCOP), you can click on the Technical and financial properties. It is not possible to the absolute value of the future SCOP of air-source heat pumps with a slider as this is a result of hourly calculations based on the hourly outside temperature curve.</t>
  </si>
  <si>
    <t>Costs heating</t>
  </si>
  <si>
    <t>Electric heat pumps</t>
  </si>
  <si>
    <t>HeatCosts heatingElectric heat pumps</t>
  </si>
  <si>
    <t>As more electric heat pumps are installed their costs are likely to decrease. If you believe this technology will be successful in the future, you can indicate how much cheaper you think they may become.Various kinds of electric heat pumps can be chosen as heating technology in households space heating, households district heating, buildings space heating, buildings district heating and chemical industry. The technical and financial parameters of one kind of heat pump can be seen by clicking the link below.</t>
  </si>
  <si>
    <t>Gas-fired heat pumps</t>
  </si>
  <si>
    <t>HeatCosts heatingGas-fired heat pumps</t>
  </si>
  <si>
    <t>As more gas-fired heat pumps are installed their costs are likely to decrease. If you believe this technology will be successful in the future, you can indicate how much cheaper you think they may become.Gas-fired heat pumps can be chosen as heating technology in the households section. The technical and financial parameters of one kind of gas-fired heat pump can be seen by clicking the link below.</t>
  </si>
  <si>
    <t>Investment costs geothermal energy</t>
  </si>
  <si>
    <t>HeatCosts heatingInvestment costs geothermal energy</t>
  </si>
  <si>
    <t>This slider sets the change in future investment costs for geothermal energy. Costs are compared to current costs.These plants require rather large investments for drilling deep wells as water of a high enough temperature tends to be found at depths greater than 3 km in most non-volcanic countries.</t>
  </si>
  <si>
    <t>O&amp;M costs geothermal energy</t>
  </si>
  <si>
    <t>HeatCosts heatingO&amp;M costs geothermal energy</t>
  </si>
  <si>
    <t>This slider sets the future change in operational and maintenance costs for geothermal energy. Costs are compared to current costs. The O&amp;M costs for these plants are a lesser part of energy costs. Investments tend be a bigger part.</t>
  </si>
  <si>
    <t>Investment costs solar thermal energy</t>
  </si>
  <si>
    <t>HeatCosts heatingInvestment costs solar thermal energy</t>
  </si>
  <si>
    <t>This slider sets the change in future investment costs for solar thermal energy. Costs are compared to current costs.</t>
  </si>
  <si>
    <t>O&amp;M costs solar thermal energy</t>
  </si>
  <si>
    <t>HeatCosts heatingO&amp;M costs solar thermal energy</t>
  </si>
  <si>
    <t>This slider sets the future change in operational and maintenance costs for solar thermal energy. Costs are compared to current costs.</t>
  </si>
  <si>
    <t>Imported (residual) heat</t>
  </si>
  <si>
    <t>€/GJ</t>
  </si>
  <si>
    <t>HeatCosts heatingImported (residual) heat</t>
  </si>
  <si>
    <t>How much would imported (residual) heat cost?The start value of 11.6 €/GJ is an estimate based on the average costs for heat extraction from different industrial processes.</t>
  </si>
  <si>
    <t>Industrial residual heat</t>
  </si>
  <si>
    <t>HeatCosts heatingIndustrial residual heat</t>
  </si>
  <si>
    <t>This slider sets the change in future investment and O&amp;M costs for residual heat from all industrial sectors. Costs are compared to current costs. The costs in the link below depict the costs that are used for residual heat from the chemical industry, refineries and fertilizer industry. For low temperature heat from datacenters we use different costs.</t>
  </si>
  <si>
    <t>Costs district heating infrastructure</t>
  </si>
  <si>
    <t>Indoor costs</t>
  </si>
  <si>
    <t>HeatCosts district heating infrastructureIndoor costs</t>
  </si>
  <si>
    <t>This slider sets the change in future investment and O&amp;M costs for indoor heating infrastructure. This includes indoor pipelines and heat meters. See our documentation for more info.</t>
  </si>
  <si>
    <t>Pipelines and exchanger stations</t>
  </si>
  <si>
    <t>HeatCosts district heating infrastructurePipelines and exchanger stations</t>
  </si>
  <si>
    <t>This slider sets the change in future investment and O&amp;M costs for outdoor heating infrastructure. This includes district heating pipelines and exchanger stations. See our documentation for more info.</t>
  </si>
  <si>
    <t>Seasonal storage</t>
  </si>
  <si>
    <t>HeatCosts district heating infrastructureSeasonal storage</t>
  </si>
  <si>
    <t>Scenarios with large amounts of "must-run" heat production will often have considerable excesses of heat. Storage allows you to preserve this heat for later use. Seasonal storage can be switched on/off here.The start value (43 €/MWh) is based on the potential costs of large-scale ATES (Aquifer Thermal Energy Storage). ATES is the underground storage of warm water in aquifers. If you want to use the costs of another storage system in your scenario, this report from Ecovat gives the costs per technology below. Note: A different technology choice also involves other annual storage losses. You can set this here and the loss percentages per technology are also shown in the text next to the slider.   Aquifer thermal energy storage (ATES): 43 €/MWh, 30% losses   Pit thermal energy storage (PTES): 58 €/MWh, 25% losses   Tank Thermal Energy Storage (TTES): 83 €/MWh, 30% losses   Bore-hole Thermal Energy Storage (BTES): 79 €/MWh, 50% losses   Ecovat: 86 €/MWh, 10% losses   The graph below shows the costs per technology. The costs for the heat loss compensation are not taken into account in the costs above as these are already included in the ETM calculation when balancing supply and demand. The black bars in the graph indicate margins of uncertainty in costs due to efficiency bandwidth. The purpose of the graph is to clarify the distribution of costs among the various cost items: systems with higher CAPEX recover costs at low OPEX, higher efficiency and therefore smaller margin of uncertainty.</t>
  </si>
  <si>
    <t>Investment costs power-to-gas</t>
  </si>
  <si>
    <t>HydrogenHydrogen productionInvestment costs power-to-gas</t>
  </si>
  <si>
    <t>Power-to-gas plants use electricity to produce gas (like hydrogen or methane). This is called electrolysis. This slider determines the change in investment costs of power-to-gas plants. This affects the costs of hydrogen production using wind and solar power, the costs of hydrogen production using excess electricity and the costs of synthetic kerosene production for aviation.</t>
  </si>
  <si>
    <t>This slider sets the future efficiency of power-to-gas elektrolysers.</t>
  </si>
  <si>
    <t>Hydrogen import</t>
  </si>
  <si>
    <t>Hydrogen (import)</t>
  </si>
  <si>
    <t>HydrogenHydrogen importHydrogen (import)</t>
  </si>
  <si>
    <t>This slider sets the future wholesale price of hydrogen (in €/MWh). This slider affects the costs of imported hydrogen and influences the position of hydrogen fired gas turbines in the merit order of the electricity market. The costs of domestically produced hydrogen are determined by your choices in the hydrogen production section.Below you can find reference values for the current costs of some common hydrogen production technologies (in €/MWh hydrogen): Steam Methane Reforming (SMR): € 40.5 1Steam Methane Reforming (SMR) + CCS: € 46.9 2Autothermal Reforming (ATR): € 109.6 1Coal gasification: € 45.0 1Electrolysis (wind): € 273.3 1Electrolysis (solar): € 747.7 1Combined wind and sun (North sea): € 157.4 2Combined wind and sun (Morocco): € 124.0 2 Note that the above numbers are production costs only. To determine the wholesale price additional costs have to be taken into account such as transporting hydrogen to your area. For tanker ship transport these costs are roughly € 21.0 per MWh.  Sources:   1. Gnanapragasam, N.V. &amp; Rosen M.A. (2017). A review of hydrogen production using coal, biomass and other solid fuels. In: Biofuels (8), pp.725-745 2. CE Delft (2018). Waterstofroutes Nederland</t>
  </si>
  <si>
    <t>Hydrogen storage</t>
  </si>
  <si>
    <t>Hydrogen storage costs</t>
  </si>
  <si>
    <t>HydrogenHydrogen storageHydrogen storage costs</t>
  </si>
  <si>
    <t>The default setting of the slider is based hydrogen storage in salt caverns. Hydrogen storage in salt caverns is a cheap way to store large quantities of hydrogen over a long period of time. The total costs of hydrogen storage in salt caverns ranges between 2.5 and 3.4 euro/MWh, while the total costs of hydrogen storage in pressurized tanks for example are typically four times higher.1 However, for small energy-storage capacities storage in salt caverns is not cost-efficient due to the fixed construction costs. Sources:   1. Berenschot (2017). CO2-free hydrogen production from gas</t>
  </si>
  <si>
    <t>Total costs H2 pipelines</t>
  </si>
  <si>
    <t>HydrogenHydrogen transportTotal costs H2 pipelines</t>
  </si>
  <si>
    <t>The costs for hydrogen transport through pipelines depend on whether already existing gas pipelines will be reused or whether new pipelines will be constructed. Existing pipelines could be reused in two ways; the hydrogen could flow directly through the pipeline with extra sealings or a new pipeline is pushed into the existing gas pipeline, so-called pipe in pipe. This last option is about 10x cheaper than constructing a new pipeline and has the advantage that material is being reused instead of discarded.For the costs calculation an average transport distance of 100km is assumed. The default setting of the slider is based on the construction of new dedicated hydrogen pipelines.</t>
  </si>
  <si>
    <t>Total costs H2 compressed trucks</t>
  </si>
  <si>
    <t>HydrogenHydrogen transportTotal costs H2 compressed trucks</t>
  </si>
  <si>
    <t>The costs of hydrogen transport with trucks is mostly depended on labour costs, which is almost half of the total costs. So technology improvement (bigger trucks/higher pressure) will only have little influence on the total costs. For the costs calculation an average transport distance of 100km is assumed.</t>
  </si>
  <si>
    <t>Investments electric cars</t>
  </si>
  <si>
    <t>Extra investment per electric car</t>
  </si>
  <si>
    <t>euro</t>
  </si>
  <si>
    <t>TransportInvestments electric carsExtra investment per electric car</t>
  </si>
  <si>
    <t>With this slider you can determine how much higher the average purchase price (excluding taxes) of an electric car is compared to that of a combustion engine car. You therefore set the price difference between the two. The chart on the right shows the initial investment of a reference petrol car as a grey bar and the initial investment of an electric car as a blue bar.Please note that, in this version, the ETM does not take into account investment costs for cars except for the price difference you specify here. This is because the total costs in the dashboard would otherwise be dominated by the resulting costs.</t>
  </si>
  <si>
    <t>Efficiencies</t>
  </si>
  <si>
    <t>Electric vehicles</t>
  </si>
  <si>
    <t>TransportEfficienciesElectric vehicles</t>
  </si>
  <si>
    <t>Here you can indicate how much more efficient future electric vehicles will become every year. Electric vehicles include all vehicles that can possibly run on electricity: cars, trains, trucks, trams, metros, busses, motorcycles, bicycles.Most efficiency improvement is expected to come from battery improvements, since electric engines are inherently very efficient already. Most losses occur in charge/discharge cycles.</t>
  </si>
  <si>
    <t>Hydrogen vehicles</t>
  </si>
  <si>
    <t>TransportEfficienciesHydrogen vehicles</t>
  </si>
  <si>
    <t>Here you can indicate how much more efficient future hydrogen vehicles will become every year. Hydrogen vehicles include all vehicles that can run on hydrogen: cars, busses and trucks.Since hydrogen vehicles are a rather novel technology, there is still quite some room for improvement. The electric engine is very efficient already, but the hydrogen fuel cell stack (the part that generates electricity) can perform better.</t>
  </si>
  <si>
    <t>Combustion engine vehicles</t>
  </si>
  <si>
    <t>TransportEfficienciesCombustion engine vehicles</t>
  </si>
  <si>
    <t>Here you can indicate how much more efficient future fossil-fuelled vehicles will become every year. For example: new cars become almost 2% more efficient every year. Some people believe these vehicles will become much more efficient once competition from electric vehicles becomes fiercer.</t>
  </si>
  <si>
    <t>TransportEfficienciesTrains</t>
  </si>
  <si>
    <t>Here you can indicate how much more efficient future trains will become every year. Trains are already quite energy efficient.</t>
  </si>
  <si>
    <t>Ships</t>
  </si>
  <si>
    <t>TransportEfficienciesShips</t>
  </si>
  <si>
    <t>Here you can indicate how much more efficient future ships will become every year. Ships are already quite energy efficient, but there is some room for improvement.</t>
  </si>
  <si>
    <t>Airplanes</t>
  </si>
  <si>
    <t>TransportEfficienciesAirplanes</t>
  </si>
  <si>
    <t>Here you can indicate how much more efficient future airplanes will become every year.  There is some room for improvement, but not much.</t>
  </si>
  <si>
    <t>Fuel prices</t>
  </si>
  <si>
    <t>Fossil fuels</t>
  </si>
  <si>
    <t xml:space="preserve"> €/MWh</t>
  </si>
  <si>
    <t>Fuel pricesFossil fuelsNatural gas</t>
  </si>
  <si>
    <t>This slider sets the future natural gas price (in €/MWh), which is displayed next to the slider. Gas is mostly traded bilaterally (between two countries or parties) and there is no truly global market. As transport of liquefied gas (LNG) by tankers increases, the gas market will become ever more global. The price of gas currently follows oil prices, but this may well change in future global markets. For your country it is important to know whether it still has its own supplies of natural gas.</t>
  </si>
  <si>
    <t>$/barrel</t>
  </si>
  <si>
    <t>Fuel pricesFossil fuelsOil</t>
  </si>
  <si>
    <t>This slider sets the future oil price (in $/barrel) which is displayed next to the slider. There is a well-developed global market for oil. Now that easily accessible oil appears to become more scarce, however, it is increasingly traded bilaterally.The graph below shows how the oil price has varied over the past decades in terms of 2008 dollars per barrel.</t>
  </si>
  <si>
    <t>$/tonne</t>
  </si>
  <si>
    <t>Fuel pricesFossil fuelsCoal</t>
  </si>
  <si>
    <t>This slider sets the future coal price (in $/tonne), which is displayed next to the slider. There is a global market for coal, but contracts often cover longer periods than oil contracts.</t>
  </si>
  <si>
    <t>Nuclear fuels</t>
  </si>
  <si>
    <t>Uranium</t>
  </si>
  <si>
    <t>€/kg</t>
  </si>
  <si>
    <t>Fuel pricesNuclear fuelsUranium</t>
  </si>
  <si>
    <t>This slider sets the height of your assumed future uranium price. Costs are compared to current costs. The price you set is displayed next to the slider. There is a global market for uranium, although demand for mined uranium has slumped in the past decades, as power plants consumed the uranium and plutonium of decommissioned nuclear warheads.</t>
  </si>
  <si>
    <t>Biofuels</t>
  </si>
  <si>
    <t>Fuel pricesBiofuelsGreen gas</t>
  </si>
  <si>
    <t>How much will green gas cost in the future?</t>
  </si>
  <si>
    <t>Biogas</t>
  </si>
  <si>
    <t>Fuel pricesBiofuelsBiogas</t>
  </si>
  <si>
    <t>How much will biogas cost in the future?</t>
  </si>
  <si>
    <t>Wood</t>
  </si>
  <si>
    <t xml:space="preserve"> €/Tonne</t>
  </si>
  <si>
    <t>Fuel pricesBiofuelsWood</t>
  </si>
  <si>
    <t>How much will wood cost in the future?</t>
  </si>
  <si>
    <t xml:space="preserve"> €/liter</t>
  </si>
  <si>
    <t>Fuel pricesBiofuelsBiodiesel</t>
  </si>
  <si>
    <t>How much will biodiesel cost in the future?</t>
  </si>
  <si>
    <t>Fuel pricesBiofuelsBio-ethanol</t>
  </si>
  <si>
    <t>How much will bioethanol cost in the future?</t>
  </si>
  <si>
    <t>Flexibility</t>
  </si>
  <si>
    <t>Investment costs storage electricity</t>
  </si>
  <si>
    <t>Investment costs household batteries</t>
  </si>
  <si>
    <t>FlexibilityInvestment costs storage electricityInvestment costs household batteries</t>
  </si>
  <si>
    <t>Household batteries are often mentioned as a convenient way to store excess electricity such that you can use it at a later time. With this slider you can choose what percentage of all households should have such a battery and with the above slider you can presumably set your assumption for the future change in investment costs of households batteries.</t>
  </si>
  <si>
    <t>Investment costs large-scale batteries</t>
  </si>
  <si>
    <t>FlexibilityInvestment costs storage electricityInvestment costs large-scale batteries</t>
  </si>
  <si>
    <t>This slider determines the future change in investment costs large-scale battery storage.</t>
  </si>
  <si>
    <t>Investment costs underground pumped hydro storage</t>
  </si>
  <si>
    <t>FlexibilityInvestment costs storage electricityInvestment costs underground pumped hydro storage</t>
  </si>
  <si>
    <t>This slider determines the future change in investment costs of underground hydro pumped storage.</t>
  </si>
  <si>
    <t>Investment costs conversion electricity</t>
  </si>
  <si>
    <t>Power-to-heat plants convert excess electricity to heat. In the ETM power-to-heat can be used in households and in industry. This slider determines the future change in investment costs of electric boilers.</t>
  </si>
  <si>
    <t>Prices</t>
  </si>
  <si>
    <t>CO2 price</t>
  </si>
  <si>
    <t>€/tonne</t>
  </si>
  <si>
    <t>CCUSPricesCO2 price</t>
  </si>
  <si>
    <t>This slider sets the future price (in €/tonne) of CO2 emission rights for companies covered by the European Emission Trading Scheme, such as power companies. These rights can be traded in the form of certificates. The certificates are auctioned to companies (among others) by national governments.</t>
  </si>
  <si>
    <t>Free allocation</t>
  </si>
  <si>
    <t>CCUSPricesFree allocation</t>
  </si>
  <si>
    <t>This slider sets the percentage of CO2 emission rights that electricity production companies receive for free. With the start of the third trading period of the Emissions Trading Scheme (ETC) in 2013 it is likely that 50% of all emission permits will be auctioned. For the trading period starting in 2020 it is uncertain what percentage of permits will be auctioned, but the European Commission is aiming for 70%. In 2027 the goal is to auction 100% of all the emission permits.</t>
  </si>
  <si>
    <t>CO2 capture in energy sector</t>
  </si>
  <si>
    <t>Investment CO2</t>
  </si>
  <si>
    <t>CCUSCO2 capture in energy sectorInvestment CO2</t>
  </si>
  <si>
    <t>This slider sets the height of your assumed investment costs for CO2 capture. Costs are compared to current costs. Currently, this technology has only been applied experimentally at power plants. It is expected that costs will decrease in the future.</t>
  </si>
  <si>
    <t>Operational &amp; Maintenance</t>
  </si>
  <si>
    <t>CCUSCO2 capture in energy sectorOperational &amp; Maintenance</t>
  </si>
  <si>
    <t>This slider sets the height of your assumed operational and maintenance (O&amp;M) costs for CO2 capture. This technology can be applied with any combustion power plant, but is most efficient with coal as that produces most CO2. Costs are compared to current costs. Currently, this technology has only been applied experimentally at power plants. It is expected that costs will decrease in the future.</t>
  </si>
  <si>
    <t>CO2 capture in industry</t>
  </si>
  <si>
    <t>Investment</t>
  </si>
  <si>
    <t>CCUSCO2 capture in industryInvestment</t>
  </si>
  <si>
    <t>This slider sets the future change in investment costs for CO2 capture units in the industry sector.</t>
  </si>
  <si>
    <t>CCUSCO2 capture in industryOperational &amp; Maintenance</t>
  </si>
  <si>
    <t>This slider sets the future change in operation and maintenance costs for CO2 capture units in the industry sector.</t>
  </si>
  <si>
    <t>CO2 storage</t>
  </si>
  <si>
    <t>CCUSCO2 storageInvestment</t>
  </si>
  <si>
    <t>This slider sets the future change in investment costs for CO2 storage.</t>
  </si>
  <si>
    <t>CCUSCO2 storageOperational &amp; Maintenance</t>
  </si>
  <si>
    <t>This slider sets the future change in operation and maintenance costs for CO2 storage.</t>
  </si>
  <si>
    <t>CO2 utilisation</t>
  </si>
  <si>
    <t>CCUSCO2 utilisationInvestment</t>
  </si>
  <si>
    <t>This slider sets the future change in investment costs for CO2 utilisation processes, such as the production of synthetic kerosene and methanol.</t>
  </si>
  <si>
    <t>CCUSCO2 utilisationOperational &amp; Maintenance</t>
  </si>
  <si>
    <t>This slider sets the future change in operation and maintenance costs for CO2 utilisation processes, such as the production of synthetic kerosene and methanol.</t>
  </si>
  <si>
    <t>CO2 transport</t>
  </si>
  <si>
    <t>CCUSCO2 transportInvestment</t>
  </si>
  <si>
    <t>This slider sets the future change in investment costs for CO2 transportation.</t>
  </si>
  <si>
    <t>CCUSCO2 transportOperational &amp; Maintenance</t>
  </si>
  <si>
    <t>This slider sets the future change in operation and maintenance costs for CO2 transportation.</t>
  </si>
  <si>
    <t>WACC</t>
  </si>
  <si>
    <t>WACCHouseholds</t>
  </si>
  <si>
    <t>This category comprises all technologies used in households, including solar panels and solar thermal collectors. Note: heat network infrastructure and heaters belong to commercial / proven technologies.</t>
  </si>
  <si>
    <t>Public infrastructure</t>
  </si>
  <si>
    <t>WACCPublic infrastructure</t>
  </si>
  <si>
    <t>This category comprises the costs of public infrastructure. For the ETM this currently means the power grid costs. Costs for the hydrogen network are part of the new technologies category. Costs for heat networks are part of the commercial technologies section. For natural gas infrastructure the ETM currently uses a fixed annual sum that is unaffected by the WACC.</t>
  </si>
  <si>
    <t>Commercial / proven technologies</t>
  </si>
  <si>
    <t>WACCCommercial / proven technologies</t>
  </si>
  <si>
    <t>This category comprises all commercial and proven technologies. This is by far the largest category.</t>
  </si>
  <si>
    <t>New / immature technologies</t>
  </si>
  <si>
    <t>WACCNew / immature technologies</t>
  </si>
  <si>
    <t>This category comprises all immature / unproven / risky technologies. Currently these technologies are included: hydrogen technologies (electrolyzers, power plants, infrastructure, storage), synthetic kerosene technologies, nuclear plants, carbon capture and storage (CCS), supercritical water gasification (SCWG) and underground pumped hydro storage.</t>
  </si>
  <si>
    <t xml:space="preserve">https://webkaart.hoogspanningsnet.com/index2.php#16/52.2686/6.2287 </t>
  </si>
  <si>
    <t>Scen1_2025</t>
  </si>
  <si>
    <t>Scen1_2030</t>
  </si>
  <si>
    <t>Scen1_2035</t>
  </si>
  <si>
    <t>Scen2_2025</t>
  </si>
  <si>
    <t>Scen2_2030</t>
  </si>
  <si>
    <t>Scen2_2035</t>
  </si>
  <si>
    <t>sources scen1 2025</t>
  </si>
  <si>
    <t>sources scen1 2030</t>
  </si>
  <si>
    <t>sources scen1 2035</t>
  </si>
  <si>
    <t>sources scen2 2025</t>
  </si>
  <si>
    <t>sources scen2 2030</t>
  </si>
  <si>
    <t>sources scen2 2035</t>
  </si>
  <si>
    <t>https://primos.abfresearch.nl/jive</t>
  </si>
  <si>
    <t>Orginal values from ETM Deventer are kept as there are no indicative deviations found</t>
  </si>
  <si>
    <t>Values of Gelderland study done by Witteveen+Bos are used as these are the only indicative deviations found</t>
  </si>
  <si>
    <t>Found to be extremely high, but kept the value from the Gelderland study done by Witteveen+Bos</t>
  </si>
  <si>
    <t>Expected drastic changes in the coming years, assumed 2050 values for 2035 as it shows that such change is possible</t>
  </si>
  <si>
    <t>No significant change expected in Gelderland study done by Witteveen+Bos. So assumed similar situation happens in Deventer</t>
  </si>
  <si>
    <t>PBL, KansrijkMobiliteitsbeleid 2020</t>
  </si>
  <si>
    <t>No change compared to original value</t>
  </si>
  <si>
    <t>Assumption, follows electric car developments</t>
  </si>
  <si>
    <t>Width 20-50%, expecting the stricter European measures https://www.pbl.nl/sites/default/files/downloads/pbl-cpb-2020-kansrijk-mobiliteitsbeleid-2020-4137.pdf</t>
  </si>
  <si>
    <t>KEV 2020 tabel 11a, ca halfing current Gelderland value (2,2%)</t>
  </si>
  <si>
    <t>2% hydrogen has been discussed with Gelderland, we assume Deventer follows this because of absence of better values</t>
  </si>
  <si>
    <t>KEV2020, Table 11</t>
  </si>
  <si>
    <t>Indications of installation happening before 2030. However, no details were available. So, no change compared to original value</t>
  </si>
  <si>
    <t>Klimaat- en Energieverkenning 2020; Tabel 7</t>
  </si>
  <si>
    <t>25% reduction as goal from KEV2017 (assumed half-half on biomass and district heating)</t>
  </si>
  <si>
    <t>Values from RES 1.0 West-Overijssel 100GWh solar PV on roof (50-50% households - buildings)</t>
  </si>
  <si>
    <t>Values from RES 1.0 West-Overijssel 49 GWh for solar PV on land</t>
  </si>
  <si>
    <t>Values from RES 1.0 West-Overijssel 63 GWh for wind power</t>
  </si>
  <si>
    <t>Is being replaced by the Elaad smart and regular charging</t>
  </si>
  <si>
    <t>Share of fast charging is growing to 10% by 2030 according to the European Federation for Transport and Environment AISBL https://www.transportenvironment.org/sites/te/files/publications/01%202020%20Draft%20TE%20Infrastructure%20Report%20Final.pdf</t>
  </si>
  <si>
    <t>75% of the EV-users is prepared to charge smart (Smart Charging Outlook Survey EV drivers Smart Charging) + 68% of the charging sessions is effectively smart charged (Jedlix Evlaad Living Lab Smart Charging - Smart charging prevents overloading the grid)</t>
  </si>
  <si>
    <t>Is the residue of the other options</t>
  </si>
  <si>
    <t>HouseholdsSpace heating &amp; hot waterHeat pump (PVT)</t>
  </si>
  <si>
    <t>IndustrySteelDRI (network gas)</t>
  </si>
  <si>
    <t>IndustrySteelDRI (hydrogen)</t>
  </si>
  <si>
    <t>IndustrySteelRecycling / HBI</t>
  </si>
  <si>
    <t>Renewable electricityWind turbinesOnshore inland with battery system</t>
  </si>
  <si>
    <t>Renewable electricitySolar powerSolar PV plants offshore</t>
  </si>
  <si>
    <t>Renewable electricitySolar powerSolar PV plants with battery system</t>
  </si>
  <si>
    <t>BiomassWood pellets in steel productionWood pellets in cyclone furnace</t>
  </si>
  <si>
    <t>Electricity storageBatteries in householdsBatteries in households</t>
  </si>
  <si>
    <t>Electricity storageBatteries in householdsWillingness to pay</t>
  </si>
  <si>
    <t>Electricity storageBatteries in householdsWillingness to accept</t>
  </si>
  <si>
    <t>Electricity storageBatteries in householdsImprove use of storage by forecasting residual load</t>
  </si>
  <si>
    <t>Electricity storageBatteries in electric vehiclesBatteries in electric vehicles</t>
  </si>
  <si>
    <t>Electricity storageBatteries in electric vehiclesWillingness to pay</t>
  </si>
  <si>
    <t>Electricity storageBatteries in electric vehiclesWillingness to accept</t>
  </si>
  <si>
    <t>Electricity storageBatteries in electric vehiclesImprove use of storage by forecasting residual load</t>
  </si>
  <si>
    <t>Electricity storageLarge-scale batteriesLarge-scale batteries</t>
  </si>
  <si>
    <t>Electricity storageLarge-scale batteriesWillingness to pay</t>
  </si>
  <si>
    <t>Electricity storageLarge-scale batteriesWillingness to accept</t>
  </si>
  <si>
    <t>Electricity storageLarge-scale batteriesImprove use of storage by forecasting residual load</t>
  </si>
  <si>
    <t>Electricity storageUnderground pumped hydro storageUnderground pumped hydro storage</t>
  </si>
  <si>
    <t>Electricity storageUnderground pumped hydro storageWillingness to pay</t>
  </si>
  <si>
    <t>Electricity storageUnderground pumped hydro storageWillingness to accept</t>
  </si>
  <si>
    <t>Electricity storageUnderground pumped hydro storageImprove use of storage by forecasting residual load</t>
  </si>
  <si>
    <t>Electricity storageFlow batteriesFlow batteries</t>
  </si>
  <si>
    <t>Electricity storageFlow batteriesRelative storage volume</t>
  </si>
  <si>
    <t>Electricity storageFlow batteriesWillingness to pay</t>
  </si>
  <si>
    <t>Electricity storageFlow batteriesWillingness to accept</t>
  </si>
  <si>
    <t>Electricity storageFlow batteriesImprove use of storage by forecasting residual load</t>
  </si>
  <si>
    <t>Electricity storageWind turbines with storage systemsRelative grid connection capacity</t>
  </si>
  <si>
    <t>Electricity storageWind turbines with storage systemsRelative battery capacity</t>
  </si>
  <si>
    <t>Electricity storageSolar plants with storage systemsRelative grid connection capacity</t>
  </si>
  <si>
    <t>Electricity storageSolar plants with storage systemsRelative battery capacity</t>
  </si>
  <si>
    <t>Electricity conversionConversion to hydrogenPower-to-gas</t>
  </si>
  <si>
    <t>Electricity conversionConversion to hydrogenPower-to-gas 2</t>
  </si>
  <si>
    <t>Electricity conversionConversion to heat for district heatingPower-to-heat boiler</t>
  </si>
  <si>
    <t>Electricity conversionConversion to heat for district heatingPower-to-heat heat pump</t>
  </si>
  <si>
    <t>Electricity conversionConversion to heat for district heatingPower-to-heat boiler 2</t>
  </si>
  <si>
    <t>Electricity conversionConversion to heat for district heatingPower-to-heat heat pump 2</t>
  </si>
  <si>
    <t>Electricity conversionConversion to heat for industryPower-to-heat boiler for refineries</t>
  </si>
  <si>
    <t>Electricity conversionConversion to heat for industryPower-to-heat boiler for chemical industry</t>
  </si>
  <si>
    <t>Electricity conversionConversion to heat for industryPower-to-heat boiler for food industry</t>
  </si>
  <si>
    <t>Electricity conversionConversion to heat for industryPower-to-heat boiler for paper industry</t>
  </si>
  <si>
    <t>Net loadCurtailment - solar PVSolar PV plants offshore</t>
  </si>
  <si>
    <t>CCUSCoal gases from blast furnaces (steel)Energy production</t>
  </si>
  <si>
    <t>CCUSCoal gases from blast furnaces (steel)Chemical feedstock</t>
  </si>
  <si>
    <t>HydrogenHydrogen productionPower-to-gas electrolysers</t>
  </si>
  <si>
    <t>FlexibilityValue of Lost LoadValue of Lost Load (VoLL)</t>
  </si>
  <si>
    <t>FlexibilityInvestment costs storage electricityInvestment costs per MW flow batteries</t>
  </si>
  <si>
    <t>FlexibilityInvestment costs storage electricityInvestment costs per MWh flow batteries</t>
  </si>
  <si>
    <t>FlexibilityInvestment costs conversion electricityInvestment costs power-to-heat boilers</t>
  </si>
  <si>
    <t>Heat pump (PVT)</t>
  </si>
  <si>
    <t>DRI (network gas)</t>
  </si>
  <si>
    <t>DRI (hydrogen)</t>
  </si>
  <si>
    <t>Recycling / HBI</t>
  </si>
  <si>
    <t>Solar PV plants offshore</t>
  </si>
  <si>
    <t>Solar PV plants with battery system</t>
  </si>
  <si>
    <t>Onshore inland with battery system</t>
  </si>
  <si>
    <t>Wood pellets in cyclone furnace</t>
  </si>
  <si>
    <t>Electricity storage</t>
  </si>
  <si>
    <t>Willingness to pay</t>
  </si>
  <si>
    <t>Willingness to accept</t>
  </si>
  <si>
    <t>Improve use of storage by forecasting residual load</t>
  </si>
  <si>
    <t>Flow batteries</t>
  </si>
  <si>
    <t>Relative storage volume</t>
  </si>
  <si>
    <t>hours</t>
  </si>
  <si>
    <t>Wind turbines with storage systems</t>
  </si>
  <si>
    <t>Relative grid connection capacity</t>
  </si>
  <si>
    <t>Relative battery capacity</t>
  </si>
  <si>
    <t>Solar plants with storage systems</t>
  </si>
  <si>
    <t>Electricity conversion</t>
  </si>
  <si>
    <t>Power-to-gas</t>
  </si>
  <si>
    <t>Power-to-gas 2</t>
  </si>
  <si>
    <t>Power-to-heat boiler 2</t>
  </si>
  <si>
    <t>Power-to-heat heat pump 2</t>
  </si>
  <si>
    <t>Conversion to heat for industry</t>
  </si>
  <si>
    <t>Power-to-heat boiler for refineries</t>
  </si>
  <si>
    <t>Power-to-heat boiler for chemical industry</t>
  </si>
  <si>
    <t>Power-to-heat boiler for food industry</t>
  </si>
  <si>
    <t>Power-to-heat boiler for paper industry</t>
  </si>
  <si>
    <t>Value of Lost Load</t>
  </si>
  <si>
    <t>Value of Lost Load (VoLL)</t>
  </si>
  <si>
    <t>Wood pellets in steel production</t>
  </si>
  <si>
    <t>Coal gases from blast furnaces (steel)</t>
  </si>
  <si>
    <t>Energy production</t>
  </si>
  <si>
    <t>Chemical feedstock</t>
  </si>
  <si>
    <t>Investment costs per MW flow batteries</t>
  </si>
  <si>
    <t>Investment costs per MWh flow batteries</t>
  </si>
  <si>
    <t>Power-to-gas electrolysers</t>
  </si>
  <si>
    <t>Investment costs power-to-heat boilers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</si>
</sst>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1"/>
      <name val="Calibri"/>
      <family val="2"/>
    </font>
    <font>
      <u/>
      <sz val="11"/>
      <color theme="10"/>
      <name val="Calibri"/>
      <family val="2"/>
      <scheme val="minor"/>
    </font>
  </fonts>
  <fills count="24">
    <fill>
      <patternFill patternType="none"/>
    </fill>
    <fill>
      <patternFill patternType="gray125"/>
    </fill>
    <fill>
      <patternFill patternType="solid">
        <fgColor rgb="FF4878D0"/>
      </patternFill>
    </fill>
    <fill>
      <patternFill patternType="solid">
        <fgColor rgb="FFA1C9F4"/>
      </patternFill>
    </fill>
    <fill>
      <patternFill patternType="solid">
        <fgColor rgb="FFFFB482"/>
      </patternFill>
    </fill>
    <fill>
      <patternFill patternType="solid">
        <fgColor rgb="FFEE854A"/>
      </patternFill>
    </fill>
    <fill>
      <patternFill patternType="solid">
        <fgColor rgb="FF6ACC64"/>
      </patternFill>
    </fill>
    <fill>
      <patternFill patternType="solid">
        <fgColor rgb="FF8DE5A1"/>
      </patternFill>
    </fill>
    <fill>
      <patternFill patternType="solid">
        <fgColor rgb="FFD65F5F"/>
      </patternFill>
    </fill>
    <fill>
      <patternFill patternType="solid">
        <fgColor rgb="FFFF9F9B"/>
      </patternFill>
    </fill>
    <fill>
      <patternFill patternType="solid">
        <fgColor rgb="FFD0BBFF"/>
      </patternFill>
    </fill>
    <fill>
      <patternFill patternType="solid">
        <fgColor rgb="FF956CB4"/>
      </patternFill>
    </fill>
    <fill>
      <patternFill patternType="solid">
        <fgColor rgb="FF8C613C"/>
      </patternFill>
    </fill>
    <fill>
      <patternFill patternType="solid">
        <fgColor rgb="FFDEBB9B"/>
      </patternFill>
    </fill>
    <fill>
      <patternFill patternType="solid">
        <fgColor rgb="FFFAB0E4"/>
      </patternFill>
    </fill>
    <fill>
      <patternFill patternType="solid">
        <fgColor rgb="FF797979"/>
      </patternFill>
    </fill>
    <fill>
      <patternFill patternType="solid">
        <fgColor rgb="FFFFFEA3"/>
      </patternFill>
    </fill>
    <fill>
      <patternFill patternType="solid">
        <fgColor rgb="FFD5BB67"/>
      </patternFill>
    </fill>
    <fill>
      <patternFill patternType="solid">
        <fgColor rgb="FFB9F2F0"/>
      </patternFill>
    </fill>
    <fill>
      <patternFill patternType="solid">
        <fgColor rgb="FF82C6E2"/>
      </patternFill>
    </fill>
    <fill>
      <patternFill patternType="solid">
        <fgColor rgb="FFDC7EC0"/>
      </patternFill>
    </fill>
    <fill>
      <patternFill patternType="solid">
        <fgColor rgb="FFCFCFCF"/>
      </patternFill>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1" xfId="0" applyFont="1" applyBorder="1" applyAlignment="1">
      <alignment horizontal="center" vertical="top"/>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2" fillId="0" borderId="0" xfId="1"/>
    <xf numFmtId="164" fontId="0" fillId="0" borderId="0" xfId="0" applyNumberFormat="1"/>
    <xf numFmtId="0" fontId="1" fillId="22" borderId="1" xfId="0" applyFont="1" applyFill="1" applyBorder="1" applyAlignment="1">
      <alignment horizontal="center" vertical="top"/>
    </xf>
    <xf numFmtId="0" fontId="0" fillId="22" borderId="0" xfId="0" applyFill="1"/>
    <xf numFmtId="164" fontId="0" fillId="22" borderId="0" xfId="0" applyNumberFormat="1" applyFill="1"/>
    <xf numFmtId="0" fontId="0" fillId="23" borderId="0" xfId="0" applyFill="1"/>
    <xf numFmtId="164" fontId="0" fillId="23" borderId="0" xfId="0" applyNumberFormat="1" applyFill="1"/>
    <xf numFmtId="0" fontId="0" fillId="0" borderId="0" xfId="0" applyFill="1"/>
    <xf numFmtId="0" fontId="0" fillId="23" borderId="0" xfId="0" applyFill="1"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ebkaart.hoogspanningsnet.com/index2.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49"/>
  <sheetViews>
    <sheetView tabSelected="1" zoomScale="70" zoomScaleNormal="70" workbookViewId="0">
      <pane xSplit="4" ySplit="1" topLeftCell="E2" activePane="bottomRight" state="frozen"/>
      <selection pane="topRight" activeCell="E1" sqref="E1"/>
      <selection pane="bottomLeft" activeCell="A2" sqref="A2"/>
      <selection pane="bottomRight" activeCell="O31" sqref="O31"/>
    </sheetView>
  </sheetViews>
  <sheetFormatPr defaultRowHeight="14.5" x14ac:dyDescent="0.35"/>
  <cols>
    <col min="1" max="2" width="30.81640625" customWidth="1"/>
    <col min="3" max="3" width="28.26953125" customWidth="1"/>
    <col min="4" max="4" width="7.1796875" customWidth="1"/>
    <col min="5" max="5" width="8.26953125" customWidth="1"/>
    <col min="6" max="6" width="18.1796875" customWidth="1"/>
    <col min="7" max="7" width="18.1796875" style="25" customWidth="1"/>
    <col min="8" max="9" width="18.1796875" customWidth="1"/>
    <col min="10" max="10" width="18.1796875" style="25" customWidth="1"/>
    <col min="11" max="12" width="18.1796875" customWidth="1"/>
    <col min="13" max="13" width="3.26953125" customWidth="1"/>
    <col min="14" max="18" width="20" customWidth="1"/>
    <col min="19" max="19" width="23.7265625" customWidth="1"/>
  </cols>
  <sheetData>
    <row r="1" spans="1:20" x14ac:dyDescent="0.35">
      <c r="A1" s="1" t="s">
        <v>0</v>
      </c>
      <c r="B1" s="1" t="s">
        <v>1</v>
      </c>
      <c r="C1" s="1" t="s">
        <v>2</v>
      </c>
      <c r="D1" s="1" t="s">
        <v>3</v>
      </c>
      <c r="E1" s="1" t="s">
        <v>4</v>
      </c>
      <c r="F1" s="1" t="s">
        <v>5</v>
      </c>
      <c r="G1" s="1" t="s">
        <v>1533</v>
      </c>
      <c r="H1" s="24" t="s">
        <v>1534</v>
      </c>
      <c r="I1" s="1" t="s">
        <v>1535</v>
      </c>
      <c r="J1" s="1" t="s">
        <v>1536</v>
      </c>
      <c r="K1" s="24" t="s">
        <v>1537</v>
      </c>
      <c r="L1" s="1" t="s">
        <v>1538</v>
      </c>
      <c r="M1" s="1"/>
      <c r="N1" s="1" t="s">
        <v>1539</v>
      </c>
      <c r="O1" s="1" t="s">
        <v>1540</v>
      </c>
      <c r="P1" s="1" t="s">
        <v>1541</v>
      </c>
      <c r="Q1" s="1" t="s">
        <v>1542</v>
      </c>
      <c r="R1" s="1" t="s">
        <v>1543</v>
      </c>
      <c r="S1" s="1" t="s">
        <v>1544</v>
      </c>
      <c r="T1" s="1" t="s">
        <v>6</v>
      </c>
    </row>
    <row r="2" spans="1:20" x14ac:dyDescent="0.35">
      <c r="A2" s="2" t="s">
        <v>7</v>
      </c>
      <c r="B2" s="2" t="s">
        <v>8</v>
      </c>
      <c r="C2" s="2" t="s">
        <v>9</v>
      </c>
      <c r="D2" s="2" t="s">
        <v>10</v>
      </c>
      <c r="E2" s="27" t="s">
        <v>11</v>
      </c>
      <c r="F2" s="27">
        <v>9.9294999999999994E-2</v>
      </c>
      <c r="G2" s="27">
        <v>0.1019</v>
      </c>
      <c r="H2" s="27">
        <v>0.10487</v>
      </c>
      <c r="I2" s="27">
        <v>0.10684</v>
      </c>
      <c r="J2" s="27">
        <v>0.1019</v>
      </c>
      <c r="K2" s="27">
        <v>0.10487</v>
      </c>
      <c r="L2" s="27">
        <v>0.10684</v>
      </c>
      <c r="M2" s="27"/>
      <c r="N2" s="27" t="s">
        <v>1545</v>
      </c>
      <c r="O2" t="s">
        <v>1545</v>
      </c>
      <c r="P2" t="s">
        <v>1545</v>
      </c>
      <c r="Q2" t="s">
        <v>1545</v>
      </c>
      <c r="R2" t="s">
        <v>1545</v>
      </c>
      <c r="S2" t="s">
        <v>1545</v>
      </c>
      <c r="T2" t="s">
        <v>12</v>
      </c>
    </row>
    <row r="3" spans="1:20" x14ac:dyDescent="0.35">
      <c r="A3" s="2" t="s">
        <v>7</v>
      </c>
      <c r="B3" s="2" t="s">
        <v>8</v>
      </c>
      <c r="C3" s="2" t="s">
        <v>13</v>
      </c>
      <c r="D3" s="2" t="s">
        <v>14</v>
      </c>
      <c r="E3" s="27" t="s">
        <v>15</v>
      </c>
      <c r="F3" s="27">
        <v>44653</v>
      </c>
      <c r="G3" s="27">
        <v>47710</v>
      </c>
      <c r="H3" s="27">
        <v>48510</v>
      </c>
      <c r="I3" s="27">
        <v>50920</v>
      </c>
      <c r="J3" s="27">
        <v>47710</v>
      </c>
      <c r="K3" s="27">
        <v>48510</v>
      </c>
      <c r="L3" s="27">
        <v>50920</v>
      </c>
      <c r="M3" s="27"/>
      <c r="N3" s="27" t="s">
        <v>1545</v>
      </c>
      <c r="O3" t="s">
        <v>1545</v>
      </c>
      <c r="P3" t="s">
        <v>1545</v>
      </c>
      <c r="Q3" t="s">
        <v>1545</v>
      </c>
      <c r="R3" t="s">
        <v>1545</v>
      </c>
      <c r="S3" t="s">
        <v>1545</v>
      </c>
      <c r="T3" t="s">
        <v>16</v>
      </c>
    </row>
    <row r="4" spans="1:20" x14ac:dyDescent="0.35">
      <c r="A4" s="2" t="s">
        <v>7</v>
      </c>
      <c r="B4" s="2" t="s">
        <v>8</v>
      </c>
      <c r="C4" s="2" t="s">
        <v>17</v>
      </c>
      <c r="D4" s="2" t="s">
        <v>18</v>
      </c>
      <c r="E4" t="s">
        <v>19</v>
      </c>
      <c r="F4" s="23">
        <v>31.363179636038851</v>
      </c>
      <c r="G4" s="23">
        <v>31.363179636038851</v>
      </c>
      <c r="H4" s="26">
        <v>31.363179636038851</v>
      </c>
      <c r="I4" s="23">
        <v>31.363179636038851</v>
      </c>
      <c r="J4" s="23">
        <v>31.363179636038851</v>
      </c>
      <c r="K4" s="26">
        <v>31.363179636038851</v>
      </c>
      <c r="L4" s="23">
        <v>31.363179636038851</v>
      </c>
      <c r="N4" t="s">
        <v>1546</v>
      </c>
      <c r="T4" t="s">
        <v>20</v>
      </c>
    </row>
    <row r="5" spans="1:20" x14ac:dyDescent="0.35">
      <c r="A5" s="2" t="s">
        <v>7</v>
      </c>
      <c r="B5" s="2" t="s">
        <v>8</v>
      </c>
      <c r="C5" s="2" t="s">
        <v>21</v>
      </c>
      <c r="D5" s="2" t="s">
        <v>18</v>
      </c>
      <c r="E5" t="s">
        <v>22</v>
      </c>
      <c r="F5" s="23">
        <v>14.672323322541031</v>
      </c>
      <c r="G5" s="23">
        <v>14.672323322541031</v>
      </c>
      <c r="H5" s="26">
        <v>14.672323322541031</v>
      </c>
      <c r="I5" s="23">
        <v>14.672323322541031</v>
      </c>
      <c r="J5" s="23">
        <v>14.672323322541031</v>
      </c>
      <c r="K5" s="26">
        <v>14.672323322541031</v>
      </c>
      <c r="L5" s="23">
        <v>14.672323322541031</v>
      </c>
      <c r="N5" t="s">
        <v>1546</v>
      </c>
      <c r="T5" t="s">
        <v>23</v>
      </c>
    </row>
    <row r="6" spans="1:20" x14ac:dyDescent="0.35">
      <c r="A6" s="2" t="s">
        <v>7</v>
      </c>
      <c r="B6" s="2" t="s">
        <v>8</v>
      </c>
      <c r="C6" s="2" t="s">
        <v>24</v>
      </c>
      <c r="D6" s="2" t="s">
        <v>18</v>
      </c>
      <c r="E6" t="s">
        <v>25</v>
      </c>
      <c r="F6" s="23">
        <v>9.2776599307803966</v>
      </c>
      <c r="G6" s="23">
        <v>9.2776599307803966</v>
      </c>
      <c r="H6" s="26">
        <v>9.2776599307803966</v>
      </c>
      <c r="I6" s="23">
        <v>9.2776599307803966</v>
      </c>
      <c r="J6" s="23">
        <v>9.2776599307803966</v>
      </c>
      <c r="K6" s="26">
        <v>9.2776599307803966</v>
      </c>
      <c r="L6" s="23">
        <v>9.2776599307803966</v>
      </c>
      <c r="N6" t="s">
        <v>1546</v>
      </c>
      <c r="T6" t="s">
        <v>26</v>
      </c>
    </row>
    <row r="7" spans="1:20" x14ac:dyDescent="0.35">
      <c r="A7" s="2" t="s">
        <v>7</v>
      </c>
      <c r="B7" s="2" t="s">
        <v>8</v>
      </c>
      <c r="C7" s="2" t="s">
        <v>27</v>
      </c>
      <c r="D7" s="2" t="s">
        <v>18</v>
      </c>
      <c r="E7" t="s">
        <v>28</v>
      </c>
      <c r="F7" s="23">
        <v>7.9379256447471249</v>
      </c>
      <c r="G7" s="23">
        <v>7.9379256447471249</v>
      </c>
      <c r="H7" s="26">
        <v>7.9379256447471249</v>
      </c>
      <c r="I7" s="23">
        <v>7.9379256447471249</v>
      </c>
      <c r="J7" s="23">
        <v>7.9379256447471249</v>
      </c>
      <c r="K7" s="26">
        <v>7.9379256447471249</v>
      </c>
      <c r="L7" s="23">
        <v>7.9379256447471249</v>
      </c>
      <c r="N7" t="s">
        <v>1546</v>
      </c>
      <c r="T7" t="s">
        <v>29</v>
      </c>
    </row>
    <row r="8" spans="1:20" x14ac:dyDescent="0.35">
      <c r="A8" s="2" t="s">
        <v>7</v>
      </c>
      <c r="B8" s="2" t="s">
        <v>8</v>
      </c>
      <c r="C8" s="2" t="s">
        <v>30</v>
      </c>
      <c r="D8" s="2" t="s">
        <v>18</v>
      </c>
      <c r="E8" t="s">
        <v>31</v>
      </c>
      <c r="F8" s="23">
        <v>36.748911465892597</v>
      </c>
      <c r="G8" s="23">
        <v>36.748911465892597</v>
      </c>
      <c r="H8" s="26">
        <v>36.748911465892597</v>
      </c>
      <c r="I8" s="23">
        <v>36.748911465892597</v>
      </c>
      <c r="J8" s="23">
        <v>36.748911465892597</v>
      </c>
      <c r="K8" s="26">
        <v>36.748911465892597</v>
      </c>
      <c r="L8" s="23">
        <v>36.748911465892597</v>
      </c>
      <c r="N8" t="s">
        <v>1546</v>
      </c>
      <c r="T8" t="s">
        <v>32</v>
      </c>
    </row>
    <row r="9" spans="1:20" x14ac:dyDescent="0.35">
      <c r="A9" s="3" t="s">
        <v>7</v>
      </c>
      <c r="B9" s="3" t="s">
        <v>33</v>
      </c>
      <c r="C9" s="3" t="s">
        <v>17</v>
      </c>
      <c r="D9" s="3" t="s">
        <v>18</v>
      </c>
      <c r="E9" s="27" t="s">
        <v>34</v>
      </c>
      <c r="F9" s="27">
        <v>17</v>
      </c>
      <c r="G9" s="27">
        <f>ROUND((H9-F9)/(2030-2017) * (2025-2017) +F9,1)</f>
        <v>22.3</v>
      </c>
      <c r="H9" s="27">
        <v>25.6</v>
      </c>
      <c r="I9" s="27">
        <f>ROUND((H9-F9)/(2030-2017) * (2030-2025) +H9,1)</f>
        <v>28.9</v>
      </c>
      <c r="J9" s="27">
        <f>ROUND((K9-F9)/(2030-2017) * (2025-2017) +F9,1)</f>
        <v>22.3</v>
      </c>
      <c r="K9" s="27">
        <v>25.6</v>
      </c>
      <c r="L9" s="27">
        <f>ROUND((K9-F9)/(2030-2017) * (2030-2025) +K9,1)</f>
        <v>28.9</v>
      </c>
      <c r="M9" s="27"/>
      <c r="N9" s="27" t="s">
        <v>1547</v>
      </c>
      <c r="T9" t="s">
        <v>35</v>
      </c>
    </row>
    <row r="10" spans="1:20" x14ac:dyDescent="0.35">
      <c r="A10" s="3" t="s">
        <v>7</v>
      </c>
      <c r="B10" s="3" t="s">
        <v>33</v>
      </c>
      <c r="C10" s="3" t="s">
        <v>21</v>
      </c>
      <c r="D10" s="3" t="s">
        <v>18</v>
      </c>
      <c r="E10" s="27" t="s">
        <v>36</v>
      </c>
      <c r="F10" s="27">
        <v>21</v>
      </c>
      <c r="G10" s="27">
        <f t="shared" ref="G10:G74" si="0">ROUND((H10-F10)/(2030-2017) * (2025-2017) +F10,1)</f>
        <v>25.1</v>
      </c>
      <c r="H10" s="27">
        <v>27.6</v>
      </c>
      <c r="I10" s="27">
        <f t="shared" ref="I10:I75" si="1">ROUND((H10-F10)/(2030-2017) * (2030-2025) +H10,1)</f>
        <v>30.1</v>
      </c>
      <c r="J10" s="27">
        <f t="shared" ref="J10:J75" si="2">ROUND((K10-F10)/(2030-2017) * (2025-2017) +F10,1)</f>
        <v>25.1</v>
      </c>
      <c r="K10" s="27">
        <v>27.6</v>
      </c>
      <c r="L10" s="27">
        <f t="shared" ref="L10:L42" si="3">ROUND((K10-F10)/(2030-2017) * (2030-2025) +K10,1)</f>
        <v>30.1</v>
      </c>
      <c r="M10" s="27"/>
      <c r="N10" s="27" t="s">
        <v>1547</v>
      </c>
      <c r="T10" t="s">
        <v>35</v>
      </c>
    </row>
    <row r="11" spans="1:20" x14ac:dyDescent="0.35">
      <c r="A11" s="3" t="s">
        <v>7</v>
      </c>
      <c r="B11" s="3" t="s">
        <v>33</v>
      </c>
      <c r="C11" s="3" t="s">
        <v>24</v>
      </c>
      <c r="D11" s="3" t="s">
        <v>18</v>
      </c>
      <c r="E11" s="27" t="s">
        <v>37</v>
      </c>
      <c r="F11" s="27">
        <v>17</v>
      </c>
      <c r="G11" s="27">
        <f t="shared" si="0"/>
        <v>18</v>
      </c>
      <c r="H11" s="27">
        <v>18.700000000000003</v>
      </c>
      <c r="I11" s="27">
        <f t="shared" si="1"/>
        <v>19.399999999999999</v>
      </c>
      <c r="J11" s="27">
        <f t="shared" si="2"/>
        <v>18</v>
      </c>
      <c r="K11" s="27">
        <v>18.700000000000003</v>
      </c>
      <c r="L11" s="27">
        <f t="shared" si="3"/>
        <v>19.399999999999999</v>
      </c>
      <c r="M11" s="27"/>
      <c r="N11" s="27" t="s">
        <v>1547</v>
      </c>
      <c r="T11" t="s">
        <v>35</v>
      </c>
    </row>
    <row r="12" spans="1:20" x14ac:dyDescent="0.35">
      <c r="A12" s="3" t="s">
        <v>7</v>
      </c>
      <c r="B12" s="3" t="s">
        <v>33</v>
      </c>
      <c r="C12" s="3" t="s">
        <v>27</v>
      </c>
      <c r="D12" s="3" t="s">
        <v>18</v>
      </c>
      <c r="E12" s="27" t="s">
        <v>38</v>
      </c>
      <c r="F12" s="27">
        <v>13</v>
      </c>
      <c r="G12" s="27">
        <f t="shared" si="0"/>
        <v>17.100000000000001</v>
      </c>
      <c r="H12" s="27">
        <v>19.600000000000005</v>
      </c>
      <c r="I12" s="27">
        <f t="shared" si="1"/>
        <v>22.1</v>
      </c>
      <c r="J12" s="27">
        <f t="shared" si="2"/>
        <v>17.100000000000001</v>
      </c>
      <c r="K12" s="27">
        <v>19.600000000000005</v>
      </c>
      <c r="L12" s="27">
        <f t="shared" si="3"/>
        <v>22.1</v>
      </c>
      <c r="M12" s="27"/>
      <c r="N12" s="27" t="s">
        <v>1547</v>
      </c>
      <c r="T12" t="s">
        <v>35</v>
      </c>
    </row>
    <row r="13" spans="1:20" x14ac:dyDescent="0.35">
      <c r="A13" s="3" t="s">
        <v>7</v>
      </c>
      <c r="B13" s="3" t="s">
        <v>33</v>
      </c>
      <c r="C13" s="3" t="s">
        <v>30</v>
      </c>
      <c r="D13" s="3" t="s">
        <v>18</v>
      </c>
      <c r="E13" s="27" t="s">
        <v>39</v>
      </c>
      <c r="F13" s="27">
        <v>21</v>
      </c>
      <c r="G13" s="27">
        <f t="shared" si="0"/>
        <v>25.2</v>
      </c>
      <c r="H13" s="27">
        <v>27.900000000000002</v>
      </c>
      <c r="I13" s="27">
        <f t="shared" si="1"/>
        <v>30.6</v>
      </c>
      <c r="J13" s="27">
        <f t="shared" si="2"/>
        <v>25.2</v>
      </c>
      <c r="K13" s="27">
        <v>27.900000000000002</v>
      </c>
      <c r="L13" s="27">
        <f t="shared" si="3"/>
        <v>30.6</v>
      </c>
      <c r="M13" s="27"/>
      <c r="N13" s="27" t="s">
        <v>1547</v>
      </c>
      <c r="T13" t="s">
        <v>35</v>
      </c>
    </row>
    <row r="14" spans="1:20" x14ac:dyDescent="0.35">
      <c r="A14" s="2" t="s">
        <v>7</v>
      </c>
      <c r="B14" s="2" t="s">
        <v>40</v>
      </c>
      <c r="C14" s="2" t="s">
        <v>41</v>
      </c>
      <c r="D14" s="2" t="s">
        <v>18</v>
      </c>
      <c r="E14" s="27" t="s">
        <v>42</v>
      </c>
      <c r="F14" s="27">
        <v>85.592601426293896</v>
      </c>
      <c r="G14" s="27">
        <f t="shared" si="0"/>
        <v>67.599999999999994</v>
      </c>
      <c r="H14" s="27">
        <v>56.3</v>
      </c>
      <c r="I14" s="27">
        <f t="shared" si="1"/>
        <v>45</v>
      </c>
      <c r="J14" s="27">
        <f t="shared" si="2"/>
        <v>67.599999999999994</v>
      </c>
      <c r="K14" s="27">
        <v>56.3</v>
      </c>
      <c r="L14" s="27">
        <f t="shared" si="3"/>
        <v>45</v>
      </c>
      <c r="M14" s="27"/>
      <c r="N14" s="27" t="s">
        <v>1547</v>
      </c>
      <c r="T14" t="s">
        <v>43</v>
      </c>
    </row>
    <row r="15" spans="1:20" x14ac:dyDescent="0.35">
      <c r="A15" s="2" t="s">
        <v>7</v>
      </c>
      <c r="B15" s="2" t="s">
        <v>40</v>
      </c>
      <c r="C15" s="2" t="s">
        <v>44</v>
      </c>
      <c r="D15" s="2" t="s">
        <v>18</v>
      </c>
      <c r="E15" s="27" t="s">
        <v>45</v>
      </c>
      <c r="F15" s="27">
        <v>0</v>
      </c>
      <c r="G15" s="27">
        <f t="shared" si="0"/>
        <v>0</v>
      </c>
      <c r="H15" s="27">
        <v>0</v>
      </c>
      <c r="I15" s="27">
        <f t="shared" si="1"/>
        <v>0</v>
      </c>
      <c r="J15" s="27">
        <f t="shared" si="2"/>
        <v>0</v>
      </c>
      <c r="K15" s="27">
        <v>0</v>
      </c>
      <c r="L15" s="27">
        <f t="shared" si="3"/>
        <v>0</v>
      </c>
      <c r="M15" s="27"/>
      <c r="N15" s="27" t="s">
        <v>1547</v>
      </c>
      <c r="T15" t="s">
        <v>46</v>
      </c>
    </row>
    <row r="16" spans="1:20" x14ac:dyDescent="0.35">
      <c r="A16" s="2" t="s">
        <v>7</v>
      </c>
      <c r="B16" s="2" t="s">
        <v>40</v>
      </c>
      <c r="C16" s="2" t="s">
        <v>47</v>
      </c>
      <c r="D16" s="2" t="s">
        <v>18</v>
      </c>
      <c r="E16" s="27" t="s">
        <v>48</v>
      </c>
      <c r="F16" s="27">
        <v>4.2930684306664881</v>
      </c>
      <c r="G16" s="27">
        <f>ROUND((H16-F16)/(2030-2017) * (2025-2017) +F16,1)</f>
        <v>7.8</v>
      </c>
      <c r="H16" s="27">
        <v>10</v>
      </c>
      <c r="I16" s="27">
        <f t="shared" si="1"/>
        <v>12.2</v>
      </c>
      <c r="J16" s="27">
        <f t="shared" si="2"/>
        <v>7.8</v>
      </c>
      <c r="K16" s="27">
        <v>10</v>
      </c>
      <c r="L16" s="27">
        <f t="shared" si="3"/>
        <v>12.2</v>
      </c>
      <c r="M16" s="27"/>
      <c r="N16" s="27" t="s">
        <v>1547</v>
      </c>
      <c r="T16" t="s">
        <v>49</v>
      </c>
    </row>
    <row r="17" spans="1:20" x14ac:dyDescent="0.35">
      <c r="A17" s="2" t="s">
        <v>7</v>
      </c>
      <c r="B17" s="2" t="s">
        <v>40</v>
      </c>
      <c r="C17" s="2" t="s">
        <v>50</v>
      </c>
      <c r="D17" s="2" t="s">
        <v>18</v>
      </c>
      <c r="E17" s="27" t="s">
        <v>51</v>
      </c>
      <c r="F17" s="27">
        <v>0.40850550875428748</v>
      </c>
      <c r="G17" s="27">
        <f t="shared" si="0"/>
        <v>5.0999999999999996</v>
      </c>
      <c r="H17" s="27">
        <v>8</v>
      </c>
      <c r="I17" s="27">
        <f t="shared" si="1"/>
        <v>10.9</v>
      </c>
      <c r="J17" s="27">
        <f t="shared" si="2"/>
        <v>5.0999999999999996</v>
      </c>
      <c r="K17" s="27">
        <v>8</v>
      </c>
      <c r="L17" s="27">
        <f t="shared" si="3"/>
        <v>10.9</v>
      </c>
      <c r="M17" s="27"/>
      <c r="N17" s="27" t="s">
        <v>1547</v>
      </c>
      <c r="T17" t="s">
        <v>52</v>
      </c>
    </row>
    <row r="18" spans="1:20" x14ac:dyDescent="0.35">
      <c r="A18" s="2" t="s">
        <v>7</v>
      </c>
      <c r="B18" s="2" t="s">
        <v>40</v>
      </c>
      <c r="C18" s="2" t="s">
        <v>53</v>
      </c>
      <c r="D18" s="2" t="s">
        <v>18</v>
      </c>
      <c r="E18" s="27" t="s">
        <v>54</v>
      </c>
      <c r="F18" s="27">
        <v>0.54467401167238361</v>
      </c>
      <c r="G18" s="27">
        <f t="shared" si="0"/>
        <v>4.5</v>
      </c>
      <c r="H18" s="27">
        <v>7</v>
      </c>
      <c r="I18" s="27">
        <f t="shared" si="1"/>
        <v>9.5</v>
      </c>
      <c r="J18" s="27">
        <f t="shared" si="2"/>
        <v>4.5</v>
      </c>
      <c r="K18" s="27">
        <v>7</v>
      </c>
      <c r="L18" s="27">
        <f t="shared" si="3"/>
        <v>9.5</v>
      </c>
      <c r="M18" s="27"/>
      <c r="N18" s="27" t="s">
        <v>1547</v>
      </c>
      <c r="T18" t="s">
        <v>55</v>
      </c>
    </row>
    <row r="19" spans="1:20" x14ac:dyDescent="0.35">
      <c r="A19" s="2" t="s">
        <v>7</v>
      </c>
      <c r="B19" s="2" t="s">
        <v>40</v>
      </c>
      <c r="C19" s="2" t="s">
        <v>56</v>
      </c>
      <c r="D19" s="2" t="s">
        <v>18</v>
      </c>
      <c r="E19" s="27" t="s">
        <v>57</v>
      </c>
      <c r="F19" s="27">
        <v>0.10346636714231119</v>
      </c>
      <c r="G19" s="27">
        <f t="shared" si="0"/>
        <v>6.2</v>
      </c>
      <c r="H19" s="27">
        <v>10</v>
      </c>
      <c r="I19" s="27">
        <f t="shared" si="1"/>
        <v>13.8</v>
      </c>
      <c r="J19" s="27">
        <f t="shared" si="2"/>
        <v>6.2</v>
      </c>
      <c r="K19" s="27">
        <v>10</v>
      </c>
      <c r="L19" s="27">
        <f t="shared" si="3"/>
        <v>13.8</v>
      </c>
      <c r="M19" s="27"/>
      <c r="N19" s="27" t="s">
        <v>1547</v>
      </c>
      <c r="T19" t="s">
        <v>58</v>
      </c>
    </row>
    <row r="20" spans="1:20" x14ac:dyDescent="0.35">
      <c r="A20" s="2" t="s">
        <v>7</v>
      </c>
      <c r="B20" s="2" t="s">
        <v>40</v>
      </c>
      <c r="C20" s="2" t="s">
        <v>59</v>
      </c>
      <c r="D20" s="2" t="s">
        <v>18</v>
      </c>
      <c r="E20" s="27" t="s">
        <v>60</v>
      </c>
      <c r="F20" s="27">
        <v>0</v>
      </c>
      <c r="G20" s="27">
        <f t="shared" si="0"/>
        <v>0</v>
      </c>
      <c r="H20" s="27">
        <v>0</v>
      </c>
      <c r="I20" s="27">
        <f t="shared" si="1"/>
        <v>0</v>
      </c>
      <c r="J20" s="27">
        <f t="shared" si="2"/>
        <v>0</v>
      </c>
      <c r="K20" s="27">
        <v>0</v>
      </c>
      <c r="L20" s="27">
        <f t="shared" si="3"/>
        <v>0</v>
      </c>
      <c r="M20" s="27"/>
      <c r="N20" s="27" t="s">
        <v>1547</v>
      </c>
      <c r="T20" t="s">
        <v>61</v>
      </c>
    </row>
    <row r="21" spans="1:20" x14ac:dyDescent="0.35">
      <c r="A21" s="2" t="s">
        <v>7</v>
      </c>
      <c r="B21" s="2" t="s">
        <v>40</v>
      </c>
      <c r="C21" s="2" t="s">
        <v>1619</v>
      </c>
      <c r="D21" s="2" t="s">
        <v>18</v>
      </c>
      <c r="E21" s="27" t="s">
        <v>1568</v>
      </c>
      <c r="F21" s="27">
        <v>0</v>
      </c>
      <c r="G21" s="27">
        <v>0</v>
      </c>
      <c r="H21" s="27">
        <v>0</v>
      </c>
      <c r="I21" s="27">
        <v>0</v>
      </c>
      <c r="J21" s="27">
        <v>0</v>
      </c>
      <c r="K21" s="27">
        <v>0</v>
      </c>
      <c r="L21" s="27">
        <f t="shared" si="3"/>
        <v>0</v>
      </c>
      <c r="M21" s="27"/>
      <c r="N21" s="27" t="s">
        <v>1552</v>
      </c>
    </row>
    <row r="22" spans="1:20" x14ac:dyDescent="0.35">
      <c r="A22" s="2" t="s">
        <v>7</v>
      </c>
      <c r="B22" s="2" t="s">
        <v>40</v>
      </c>
      <c r="C22" s="2" t="s">
        <v>62</v>
      </c>
      <c r="D22" s="2" t="s">
        <v>18</v>
      </c>
      <c r="E22" s="27" t="s">
        <v>63</v>
      </c>
      <c r="F22" s="27">
        <v>4.3487205301947229</v>
      </c>
      <c r="G22" s="27">
        <f t="shared" si="0"/>
        <v>5.2</v>
      </c>
      <c r="H22" s="27">
        <v>5.7</v>
      </c>
      <c r="I22" s="27">
        <f t="shared" si="1"/>
        <v>6.2</v>
      </c>
      <c r="J22" s="27">
        <f t="shared" si="2"/>
        <v>5.2</v>
      </c>
      <c r="K22" s="27">
        <v>5.7</v>
      </c>
      <c r="L22" s="27">
        <f t="shared" si="3"/>
        <v>6.2</v>
      </c>
      <c r="M22" s="27"/>
      <c r="N22" s="27" t="s">
        <v>1547</v>
      </c>
      <c r="T22" t="s">
        <v>64</v>
      </c>
    </row>
    <row r="23" spans="1:20" x14ac:dyDescent="0.35">
      <c r="A23" s="2" t="s">
        <v>7</v>
      </c>
      <c r="B23" s="2" t="s">
        <v>40</v>
      </c>
      <c r="C23" s="2" t="s">
        <v>65</v>
      </c>
      <c r="D23" s="2" t="s">
        <v>18</v>
      </c>
      <c r="E23" s="27" t="s">
        <v>66</v>
      </c>
      <c r="F23" s="27">
        <v>2.0425275437714352</v>
      </c>
      <c r="G23" s="27">
        <f t="shared" si="0"/>
        <v>2</v>
      </c>
      <c r="H23" s="27">
        <v>2</v>
      </c>
      <c r="I23" s="27">
        <f t="shared" si="1"/>
        <v>2</v>
      </c>
      <c r="J23" s="27">
        <f t="shared" si="2"/>
        <v>2</v>
      </c>
      <c r="K23" s="27">
        <v>2</v>
      </c>
      <c r="L23" s="27">
        <f t="shared" si="3"/>
        <v>2</v>
      </c>
      <c r="M23" s="27"/>
      <c r="N23" s="27" t="s">
        <v>1547</v>
      </c>
      <c r="T23" t="s">
        <v>67</v>
      </c>
    </row>
    <row r="24" spans="1:20" x14ac:dyDescent="0.35">
      <c r="A24" s="2" t="s">
        <v>7</v>
      </c>
      <c r="B24" s="2" t="s">
        <v>40</v>
      </c>
      <c r="C24" s="2" t="s">
        <v>68</v>
      </c>
      <c r="D24" s="2" t="s">
        <v>18</v>
      </c>
      <c r="E24" s="27" t="s">
        <v>69</v>
      </c>
      <c r="F24" s="27">
        <v>2.666436181504483</v>
      </c>
      <c r="G24" s="27">
        <f t="shared" si="0"/>
        <v>1.6</v>
      </c>
      <c r="H24" s="27">
        <v>1</v>
      </c>
      <c r="I24" s="27">
        <f t="shared" si="1"/>
        <v>0.4</v>
      </c>
      <c r="J24" s="27">
        <f t="shared" si="2"/>
        <v>1.6</v>
      </c>
      <c r="K24" s="27">
        <v>1</v>
      </c>
      <c r="L24" s="27">
        <f t="shared" si="3"/>
        <v>0.4</v>
      </c>
      <c r="M24" s="27"/>
      <c r="N24" s="27" t="s">
        <v>1547</v>
      </c>
      <c r="T24" t="s">
        <v>70</v>
      </c>
    </row>
    <row r="25" spans="1:20" x14ac:dyDescent="0.35">
      <c r="A25" s="27" t="s">
        <v>7</v>
      </c>
      <c r="B25" s="27" t="s">
        <v>71</v>
      </c>
      <c r="C25" s="27" t="s">
        <v>72</v>
      </c>
      <c r="D25" s="27" t="s">
        <v>18</v>
      </c>
      <c r="E25" s="27" t="s">
        <v>73</v>
      </c>
      <c r="F25" s="27">
        <v>1.6640224520083351</v>
      </c>
      <c r="G25" s="27">
        <f t="shared" si="0"/>
        <v>7.4</v>
      </c>
      <c r="H25" s="27">
        <v>11</v>
      </c>
      <c r="I25" s="27">
        <f t="shared" si="1"/>
        <v>14.6</v>
      </c>
      <c r="J25" s="27">
        <f t="shared" si="2"/>
        <v>7.4</v>
      </c>
      <c r="K25" s="27">
        <v>11</v>
      </c>
      <c r="L25" s="27">
        <f t="shared" si="3"/>
        <v>14.6</v>
      </c>
      <c r="M25" s="27"/>
      <c r="N25" s="27" t="s">
        <v>1561</v>
      </c>
      <c r="T25" t="s">
        <v>74</v>
      </c>
    </row>
    <row r="26" spans="1:20" x14ac:dyDescent="0.35">
      <c r="A26" s="27" t="s">
        <v>7</v>
      </c>
      <c r="B26" s="27" t="s">
        <v>71</v>
      </c>
      <c r="C26" s="27" t="s">
        <v>75</v>
      </c>
      <c r="D26" s="27" t="s">
        <v>18</v>
      </c>
      <c r="E26" s="27" t="s">
        <v>76</v>
      </c>
      <c r="F26" s="27">
        <v>0</v>
      </c>
      <c r="G26" s="27">
        <f t="shared" si="0"/>
        <v>3.1</v>
      </c>
      <c r="H26" s="27">
        <v>5</v>
      </c>
      <c r="I26" s="27">
        <f t="shared" si="1"/>
        <v>6.9</v>
      </c>
      <c r="J26" s="27">
        <f t="shared" si="2"/>
        <v>3.1</v>
      </c>
      <c r="K26" s="27">
        <v>5</v>
      </c>
      <c r="L26" s="27">
        <f t="shared" si="3"/>
        <v>6.9</v>
      </c>
      <c r="M26" s="27"/>
      <c r="N26" s="27" t="s">
        <v>1561</v>
      </c>
      <c r="T26" t="s">
        <v>77</v>
      </c>
    </row>
    <row r="27" spans="1:20" x14ac:dyDescent="0.35">
      <c r="A27" s="2" t="s">
        <v>7</v>
      </c>
      <c r="B27" s="2" t="s">
        <v>78</v>
      </c>
      <c r="C27" s="2" t="s">
        <v>53</v>
      </c>
      <c r="D27" s="2" t="s">
        <v>18</v>
      </c>
      <c r="E27" s="27" t="s">
        <v>79</v>
      </c>
      <c r="F27" s="27">
        <v>8.8372093019227691</v>
      </c>
      <c r="G27" s="27">
        <f t="shared" si="0"/>
        <v>7.7</v>
      </c>
      <c r="H27" s="27">
        <v>7</v>
      </c>
      <c r="I27" s="27">
        <f t="shared" si="1"/>
        <v>6.3</v>
      </c>
      <c r="J27" s="27">
        <f t="shared" si="2"/>
        <v>7.7</v>
      </c>
      <c r="K27" s="27">
        <v>7</v>
      </c>
      <c r="L27" s="27">
        <f t="shared" si="3"/>
        <v>6.3</v>
      </c>
      <c r="M27" s="27"/>
      <c r="N27" s="27" t="s">
        <v>1547</v>
      </c>
      <c r="T27" t="s">
        <v>80</v>
      </c>
    </row>
    <row r="28" spans="1:20" x14ac:dyDescent="0.35">
      <c r="A28" s="2" t="s">
        <v>7</v>
      </c>
      <c r="B28" s="2" t="s">
        <v>78</v>
      </c>
      <c r="C28" s="2" t="s">
        <v>50</v>
      </c>
      <c r="D28" s="2" t="s">
        <v>18</v>
      </c>
      <c r="E28" s="27" t="s">
        <v>81</v>
      </c>
      <c r="F28" s="27">
        <v>0</v>
      </c>
      <c r="G28" s="27">
        <f t="shared" si="0"/>
        <v>4.9000000000000004</v>
      </c>
      <c r="H28" s="27">
        <v>8</v>
      </c>
      <c r="I28" s="27">
        <f t="shared" si="1"/>
        <v>11.1</v>
      </c>
      <c r="J28" s="27">
        <f t="shared" si="2"/>
        <v>4.9000000000000004</v>
      </c>
      <c r="K28" s="27">
        <v>8</v>
      </c>
      <c r="L28" s="27">
        <f t="shared" si="3"/>
        <v>11.1</v>
      </c>
      <c r="M28" s="27"/>
      <c r="N28" s="27" t="s">
        <v>1547</v>
      </c>
      <c r="T28" t="s">
        <v>82</v>
      </c>
    </row>
    <row r="29" spans="1:20" x14ac:dyDescent="0.35">
      <c r="A29" s="2" t="s">
        <v>7</v>
      </c>
      <c r="B29" s="2" t="s">
        <v>78</v>
      </c>
      <c r="C29" s="2" t="s">
        <v>83</v>
      </c>
      <c r="D29" s="2" t="s">
        <v>18</v>
      </c>
      <c r="E29" s="27" t="s">
        <v>84</v>
      </c>
      <c r="F29" s="27">
        <v>91.162790698077231</v>
      </c>
      <c r="G29" s="27">
        <f t="shared" si="0"/>
        <v>87.4</v>
      </c>
      <c r="H29" s="27">
        <v>85</v>
      </c>
      <c r="I29" s="27">
        <f t="shared" si="1"/>
        <v>82.6</v>
      </c>
      <c r="J29" s="27">
        <f t="shared" si="2"/>
        <v>87.4</v>
      </c>
      <c r="K29" s="27">
        <v>85</v>
      </c>
      <c r="L29" s="27">
        <f t="shared" si="3"/>
        <v>82.6</v>
      </c>
      <c r="M29" s="27"/>
      <c r="N29" s="27" t="s">
        <v>1547</v>
      </c>
      <c r="T29" t="s">
        <v>85</v>
      </c>
    </row>
    <row r="30" spans="1:20" x14ac:dyDescent="0.35">
      <c r="A30" s="3" t="s">
        <v>7</v>
      </c>
      <c r="B30" s="3" t="s">
        <v>86</v>
      </c>
      <c r="C30" s="3" t="s">
        <v>87</v>
      </c>
      <c r="D30" s="3" t="s">
        <v>18</v>
      </c>
      <c r="E30" s="27" t="s">
        <v>88</v>
      </c>
      <c r="F30" s="27">
        <v>65.060330839060668</v>
      </c>
      <c r="G30" s="27">
        <f t="shared" si="0"/>
        <v>48.3</v>
      </c>
      <c r="H30" s="27">
        <v>37.799999999999997</v>
      </c>
      <c r="I30" s="27">
        <f t="shared" si="1"/>
        <v>27.3</v>
      </c>
      <c r="J30" s="27">
        <f t="shared" si="2"/>
        <v>48.3</v>
      </c>
      <c r="K30" s="27">
        <v>37.799999999999997</v>
      </c>
      <c r="L30" s="27">
        <f t="shared" si="3"/>
        <v>27.3</v>
      </c>
      <c r="M30" s="27"/>
      <c r="N30" s="27" t="s">
        <v>1547</v>
      </c>
      <c r="T30" t="s">
        <v>89</v>
      </c>
    </row>
    <row r="31" spans="1:20" x14ac:dyDescent="0.35">
      <c r="A31" s="3" t="s">
        <v>7</v>
      </c>
      <c r="B31" s="3" t="s">
        <v>86</v>
      </c>
      <c r="C31" s="3" t="s">
        <v>90</v>
      </c>
      <c r="D31" s="3" t="s">
        <v>18</v>
      </c>
      <c r="E31" s="27" t="s">
        <v>91</v>
      </c>
      <c r="F31" s="27">
        <v>2.887230871977962</v>
      </c>
      <c r="G31" s="27">
        <f t="shared" si="0"/>
        <v>2.2999999999999998</v>
      </c>
      <c r="H31" s="27">
        <v>2</v>
      </c>
      <c r="I31" s="27">
        <f t="shared" si="1"/>
        <v>1.7</v>
      </c>
      <c r="J31" s="27">
        <f t="shared" si="2"/>
        <v>2.2999999999999998</v>
      </c>
      <c r="K31" s="27">
        <v>2</v>
      </c>
      <c r="L31" s="27">
        <f t="shared" si="3"/>
        <v>1.7</v>
      </c>
      <c r="M31" s="27"/>
      <c r="N31" s="27" t="s">
        <v>1547</v>
      </c>
      <c r="T31" t="s">
        <v>92</v>
      </c>
    </row>
    <row r="32" spans="1:20" x14ac:dyDescent="0.35">
      <c r="A32" s="3" t="s">
        <v>7</v>
      </c>
      <c r="B32" s="3" t="s">
        <v>86</v>
      </c>
      <c r="C32" s="3" t="s">
        <v>93</v>
      </c>
      <c r="D32" s="3" t="s">
        <v>18</v>
      </c>
      <c r="E32" s="27" t="s">
        <v>94</v>
      </c>
      <c r="F32" s="27">
        <v>22.362915481138401</v>
      </c>
      <c r="G32" s="27">
        <f t="shared" si="0"/>
        <v>14.8</v>
      </c>
      <c r="H32" s="27">
        <v>10</v>
      </c>
      <c r="I32" s="27">
        <f t="shared" si="1"/>
        <v>5.2</v>
      </c>
      <c r="J32" s="27">
        <f t="shared" si="2"/>
        <v>14.8</v>
      </c>
      <c r="K32" s="27">
        <v>10</v>
      </c>
      <c r="L32" s="27">
        <f t="shared" si="3"/>
        <v>5.2</v>
      </c>
      <c r="M32" s="27"/>
      <c r="N32" s="27" t="s">
        <v>1547</v>
      </c>
      <c r="T32" t="s">
        <v>95</v>
      </c>
    </row>
    <row r="33" spans="1:20" x14ac:dyDescent="0.35">
      <c r="A33" s="3" t="s">
        <v>7</v>
      </c>
      <c r="B33" s="3" t="s">
        <v>86</v>
      </c>
      <c r="C33" s="3" t="s">
        <v>96</v>
      </c>
      <c r="D33" s="3" t="s">
        <v>18</v>
      </c>
      <c r="E33" s="27" t="s">
        <v>97</v>
      </c>
      <c r="F33" s="27">
        <v>8.477959742262561</v>
      </c>
      <c r="G33" s="27">
        <f t="shared" si="0"/>
        <v>34</v>
      </c>
      <c r="H33" s="27">
        <v>50</v>
      </c>
      <c r="I33" s="27">
        <f>ROUND((H33-F33)/(2030-2017) * (2030-2025) +H33,1)-0.2</f>
        <v>65.8</v>
      </c>
      <c r="J33" s="27">
        <f t="shared" si="2"/>
        <v>34</v>
      </c>
      <c r="K33" s="27">
        <v>50</v>
      </c>
      <c r="L33" s="27">
        <f>ROUND((K33-F33)/(2030-2017) * (2030-2025) +K33,1)-0.2</f>
        <v>65.8</v>
      </c>
      <c r="M33" s="27"/>
      <c r="N33" s="27" t="s">
        <v>1547</v>
      </c>
      <c r="T33" t="s">
        <v>98</v>
      </c>
    </row>
    <row r="34" spans="1:20" x14ac:dyDescent="0.35">
      <c r="A34" s="3" t="s">
        <v>7</v>
      </c>
      <c r="B34" s="3" t="s">
        <v>86</v>
      </c>
      <c r="C34" s="3" t="s">
        <v>99</v>
      </c>
      <c r="D34" s="3" t="s">
        <v>18</v>
      </c>
      <c r="E34" s="27" t="s">
        <v>100</v>
      </c>
      <c r="F34" s="27">
        <v>1.2115630655604159</v>
      </c>
      <c r="G34" s="27">
        <f t="shared" si="0"/>
        <v>0.6</v>
      </c>
      <c r="H34" s="27">
        <v>0.2</v>
      </c>
      <c r="I34" s="27">
        <v>0</v>
      </c>
      <c r="J34" s="27">
        <f t="shared" si="2"/>
        <v>0.6</v>
      </c>
      <c r="K34" s="27">
        <v>0.2</v>
      </c>
      <c r="L34" s="27">
        <v>0</v>
      </c>
      <c r="M34" s="27"/>
      <c r="N34" s="27" t="s">
        <v>1547</v>
      </c>
      <c r="T34" t="s">
        <v>101</v>
      </c>
    </row>
    <row r="35" spans="1:20" x14ac:dyDescent="0.35">
      <c r="A35" s="2" t="s">
        <v>7</v>
      </c>
      <c r="B35" s="2" t="s">
        <v>102</v>
      </c>
      <c r="C35" s="2" t="s">
        <v>103</v>
      </c>
      <c r="D35" s="2" t="s">
        <v>18</v>
      </c>
      <c r="E35" s="27" t="s">
        <v>104</v>
      </c>
      <c r="F35" s="27">
        <v>0</v>
      </c>
      <c r="G35" s="27">
        <f t="shared" si="0"/>
        <v>10.199999999999999</v>
      </c>
      <c r="H35" s="27">
        <v>16.600000000000001</v>
      </c>
      <c r="I35" s="27">
        <f t="shared" si="1"/>
        <v>23</v>
      </c>
      <c r="J35" s="27">
        <f t="shared" si="2"/>
        <v>10.199999999999999</v>
      </c>
      <c r="K35" s="27">
        <v>16.600000000000001</v>
      </c>
      <c r="L35" s="27">
        <f t="shared" si="3"/>
        <v>23</v>
      </c>
      <c r="M35" s="27"/>
      <c r="N35" s="27" t="s">
        <v>1547</v>
      </c>
      <c r="T35" t="s">
        <v>105</v>
      </c>
    </row>
    <row r="36" spans="1:20" x14ac:dyDescent="0.35">
      <c r="A36" s="2" t="s">
        <v>7</v>
      </c>
      <c r="B36" s="2" t="s">
        <v>102</v>
      </c>
      <c r="C36" s="2" t="s">
        <v>106</v>
      </c>
      <c r="D36" s="2" t="s">
        <v>18</v>
      </c>
      <c r="E36" s="27" t="s">
        <v>107</v>
      </c>
      <c r="F36" s="27">
        <v>0</v>
      </c>
      <c r="G36" s="27">
        <f t="shared" si="0"/>
        <v>10.199999999999999</v>
      </c>
      <c r="H36" s="27">
        <v>16.600000000000001</v>
      </c>
      <c r="I36" s="27">
        <f t="shared" si="1"/>
        <v>23</v>
      </c>
      <c r="J36" s="27">
        <f t="shared" si="2"/>
        <v>10.199999999999999</v>
      </c>
      <c r="K36" s="27">
        <v>16.600000000000001</v>
      </c>
      <c r="L36" s="27">
        <f t="shared" si="3"/>
        <v>23</v>
      </c>
      <c r="M36" s="27"/>
      <c r="N36" s="27" t="s">
        <v>1547</v>
      </c>
      <c r="T36" t="s">
        <v>108</v>
      </c>
    </row>
    <row r="37" spans="1:20" x14ac:dyDescent="0.35">
      <c r="A37" s="2" t="s">
        <v>7</v>
      </c>
      <c r="B37" s="2" t="s">
        <v>102</v>
      </c>
      <c r="C37" s="2" t="s">
        <v>109</v>
      </c>
      <c r="D37" s="2" t="s">
        <v>18</v>
      </c>
      <c r="E37" s="27" t="s">
        <v>110</v>
      </c>
      <c r="F37" s="27">
        <v>0</v>
      </c>
      <c r="G37" s="27">
        <f t="shared" si="0"/>
        <v>10.199999999999999</v>
      </c>
      <c r="H37" s="27">
        <v>16.600000000000001</v>
      </c>
      <c r="I37" s="27">
        <f t="shared" si="1"/>
        <v>23</v>
      </c>
      <c r="J37" s="27">
        <f t="shared" si="2"/>
        <v>10.199999999999999</v>
      </c>
      <c r="K37" s="27">
        <v>16.600000000000001</v>
      </c>
      <c r="L37" s="27">
        <f t="shared" si="3"/>
        <v>23</v>
      </c>
      <c r="M37" s="27"/>
      <c r="N37" s="27" t="s">
        <v>1547</v>
      </c>
      <c r="T37" t="s">
        <v>111</v>
      </c>
    </row>
    <row r="38" spans="1:20" x14ac:dyDescent="0.35">
      <c r="A38" s="2" t="s">
        <v>7</v>
      </c>
      <c r="B38" s="2" t="s">
        <v>102</v>
      </c>
      <c r="C38" s="2" t="s">
        <v>112</v>
      </c>
      <c r="D38" s="2" t="s">
        <v>18</v>
      </c>
      <c r="E38" s="27" t="s">
        <v>113</v>
      </c>
      <c r="F38" s="27">
        <v>0</v>
      </c>
      <c r="G38" s="27">
        <f t="shared" si="0"/>
        <v>10.199999999999999</v>
      </c>
      <c r="H38" s="27">
        <v>16.600000000000001</v>
      </c>
      <c r="I38" s="27">
        <f t="shared" si="1"/>
        <v>23</v>
      </c>
      <c r="J38" s="27">
        <f t="shared" si="2"/>
        <v>10.199999999999999</v>
      </c>
      <c r="K38" s="27">
        <v>16.600000000000001</v>
      </c>
      <c r="L38" s="27">
        <f t="shared" si="3"/>
        <v>23</v>
      </c>
      <c r="M38" s="27"/>
      <c r="N38" s="27" t="s">
        <v>1547</v>
      </c>
      <c r="T38" t="s">
        <v>114</v>
      </c>
    </row>
    <row r="39" spans="1:20" x14ac:dyDescent="0.35">
      <c r="A39" s="2" t="s">
        <v>7</v>
      </c>
      <c r="B39" s="2" t="s">
        <v>102</v>
      </c>
      <c r="C39" s="2" t="s">
        <v>115</v>
      </c>
      <c r="D39" s="2" t="s">
        <v>18</v>
      </c>
      <c r="E39" s="27" t="s">
        <v>116</v>
      </c>
      <c r="F39" s="27">
        <v>0</v>
      </c>
      <c r="G39" s="27">
        <f t="shared" si="0"/>
        <v>10.199999999999999</v>
      </c>
      <c r="H39" s="27">
        <v>16.600000000000001</v>
      </c>
      <c r="I39" s="27">
        <f t="shared" si="1"/>
        <v>23</v>
      </c>
      <c r="J39" s="27">
        <f t="shared" si="2"/>
        <v>10.199999999999999</v>
      </c>
      <c r="K39" s="27">
        <v>16.600000000000001</v>
      </c>
      <c r="L39" s="27">
        <f t="shared" si="3"/>
        <v>23</v>
      </c>
      <c r="M39" s="27"/>
      <c r="N39" s="27" t="s">
        <v>1547</v>
      </c>
      <c r="T39" t="s">
        <v>117</v>
      </c>
    </row>
    <row r="40" spans="1:20" x14ac:dyDescent="0.35">
      <c r="A40" s="2" t="s">
        <v>7</v>
      </c>
      <c r="B40" s="2" t="s">
        <v>102</v>
      </c>
      <c r="C40" s="2" t="s">
        <v>118</v>
      </c>
      <c r="D40" s="2" t="s">
        <v>18</v>
      </c>
      <c r="E40" s="27" t="s">
        <v>119</v>
      </c>
      <c r="F40" s="27">
        <v>0</v>
      </c>
      <c r="G40" s="27">
        <f t="shared" si="0"/>
        <v>10.199999999999999</v>
      </c>
      <c r="H40" s="27">
        <v>16.600000000000001</v>
      </c>
      <c r="I40" s="27">
        <f t="shared" si="1"/>
        <v>23</v>
      </c>
      <c r="J40" s="27">
        <f t="shared" si="2"/>
        <v>10.199999999999999</v>
      </c>
      <c r="K40" s="27">
        <v>16.600000000000001</v>
      </c>
      <c r="L40" s="27">
        <f t="shared" si="3"/>
        <v>23</v>
      </c>
      <c r="M40" s="27"/>
      <c r="N40" s="27" t="s">
        <v>1547</v>
      </c>
      <c r="T40" t="s">
        <v>120</v>
      </c>
    </row>
    <row r="41" spans="1:20" x14ac:dyDescent="0.35">
      <c r="A41" s="2" t="s">
        <v>7</v>
      </c>
      <c r="B41" s="2" t="s">
        <v>102</v>
      </c>
      <c r="C41" s="2" t="s">
        <v>121</v>
      </c>
      <c r="D41" s="2" t="s">
        <v>18</v>
      </c>
      <c r="E41" s="27" t="s">
        <v>122</v>
      </c>
      <c r="F41" s="27">
        <v>0</v>
      </c>
      <c r="G41" s="27">
        <f t="shared" si="0"/>
        <v>10.199999999999999</v>
      </c>
      <c r="H41" s="27">
        <v>16.600000000000001</v>
      </c>
      <c r="I41" s="27">
        <f t="shared" si="1"/>
        <v>23</v>
      </c>
      <c r="J41" s="27">
        <f t="shared" si="2"/>
        <v>10.199999999999999</v>
      </c>
      <c r="K41" s="27">
        <v>16.600000000000001</v>
      </c>
      <c r="L41" s="27">
        <f t="shared" si="3"/>
        <v>23</v>
      </c>
      <c r="M41" s="27"/>
      <c r="N41" s="27" t="s">
        <v>1547</v>
      </c>
      <c r="T41" t="s">
        <v>123</v>
      </c>
    </row>
    <row r="42" spans="1:20" x14ac:dyDescent="0.35">
      <c r="A42" s="2" t="s">
        <v>7</v>
      </c>
      <c r="B42" s="2" t="s">
        <v>102</v>
      </c>
      <c r="C42" s="2" t="s">
        <v>124</v>
      </c>
      <c r="D42" s="2" t="s">
        <v>18</v>
      </c>
      <c r="E42" s="27" t="s">
        <v>125</v>
      </c>
      <c r="F42" s="27">
        <v>0</v>
      </c>
      <c r="G42" s="27">
        <f t="shared" si="0"/>
        <v>10.199999999999999</v>
      </c>
      <c r="H42" s="27">
        <v>16.600000000000001</v>
      </c>
      <c r="I42" s="27">
        <f t="shared" si="1"/>
        <v>23</v>
      </c>
      <c r="J42" s="27">
        <f t="shared" si="2"/>
        <v>10.199999999999999</v>
      </c>
      <c r="K42" s="27">
        <v>16.600000000000001</v>
      </c>
      <c r="L42" s="27">
        <f t="shared" si="3"/>
        <v>23</v>
      </c>
      <c r="M42" s="27"/>
      <c r="N42" s="27" t="s">
        <v>1547</v>
      </c>
      <c r="T42" t="s">
        <v>126</v>
      </c>
    </row>
    <row r="43" spans="1:20" x14ac:dyDescent="0.35">
      <c r="A43" s="3" t="s">
        <v>7</v>
      </c>
      <c r="B43" s="3" t="s">
        <v>127</v>
      </c>
      <c r="C43" s="3" t="s">
        <v>128</v>
      </c>
      <c r="D43" s="3" t="s">
        <v>18</v>
      </c>
      <c r="E43" s="27" t="s">
        <v>129</v>
      </c>
      <c r="F43" s="27">
        <v>47.976878612716767</v>
      </c>
      <c r="G43" s="27">
        <f t="shared" si="0"/>
        <v>18.5</v>
      </c>
      <c r="H43" s="27">
        <v>0</v>
      </c>
      <c r="I43" s="27">
        <v>0</v>
      </c>
      <c r="J43" s="27">
        <f>ROUND((K43-F43)/(2030-2017) * (2025-2017) +F43,1)</f>
        <v>18.5</v>
      </c>
      <c r="K43" s="27">
        <v>0</v>
      </c>
      <c r="L43" s="27">
        <v>0</v>
      </c>
      <c r="M43" s="27"/>
      <c r="N43" s="27" t="s">
        <v>1547</v>
      </c>
      <c r="T43" t="s">
        <v>130</v>
      </c>
    </row>
    <row r="44" spans="1:20" x14ac:dyDescent="0.35">
      <c r="A44" s="3" t="s">
        <v>7</v>
      </c>
      <c r="B44" s="3" t="s">
        <v>127</v>
      </c>
      <c r="C44" s="3" t="s">
        <v>131</v>
      </c>
      <c r="D44" s="3" t="s">
        <v>18</v>
      </c>
      <c r="E44" s="27" t="s">
        <v>132</v>
      </c>
      <c r="F44" s="27">
        <v>46.24277456647399</v>
      </c>
      <c r="G44" s="27">
        <f>ROUND((H44-F44)/(2030-2017) * (2025-2017) +F44,1)-0.1</f>
        <v>30</v>
      </c>
      <c r="H44" s="27">
        <v>20</v>
      </c>
      <c r="I44" s="27">
        <f t="shared" si="1"/>
        <v>9.9</v>
      </c>
      <c r="J44" s="27">
        <f>ROUND((K44-F44)/(2030-2017) * (2025-2017) +F44,1)-0.1</f>
        <v>30</v>
      </c>
      <c r="K44" s="27">
        <v>20</v>
      </c>
      <c r="L44" s="27">
        <f>ROUND((K44-F44)/(2030-2017) * (2030-2025) +K44,1)</f>
        <v>9.9</v>
      </c>
      <c r="M44" s="27"/>
      <c r="N44" s="27" t="s">
        <v>1547</v>
      </c>
      <c r="T44" t="s">
        <v>133</v>
      </c>
    </row>
    <row r="45" spans="1:20" x14ac:dyDescent="0.35">
      <c r="A45" s="3" t="s">
        <v>7</v>
      </c>
      <c r="B45" s="3" t="s">
        <v>127</v>
      </c>
      <c r="C45" s="3" t="s">
        <v>134</v>
      </c>
      <c r="D45" s="3" t="s">
        <v>18</v>
      </c>
      <c r="E45" s="27" t="s">
        <v>135</v>
      </c>
      <c r="F45" s="27">
        <v>5.7803468208092488</v>
      </c>
      <c r="G45" s="27">
        <f t="shared" si="0"/>
        <v>51.5</v>
      </c>
      <c r="H45" s="27">
        <v>80</v>
      </c>
      <c r="I45" s="27">
        <v>90.1</v>
      </c>
      <c r="J45" s="27">
        <f t="shared" si="2"/>
        <v>51.5</v>
      </c>
      <c r="K45" s="27">
        <v>80</v>
      </c>
      <c r="L45" s="27">
        <v>90.1</v>
      </c>
      <c r="M45" s="27"/>
      <c r="N45" s="27" t="s">
        <v>1547</v>
      </c>
      <c r="T45" t="s">
        <v>136</v>
      </c>
    </row>
    <row r="46" spans="1:20" x14ac:dyDescent="0.35">
      <c r="A46" s="2" t="s">
        <v>7</v>
      </c>
      <c r="B46" s="2" t="s">
        <v>137</v>
      </c>
      <c r="C46" s="2" t="s">
        <v>138</v>
      </c>
      <c r="D46" s="2" t="s">
        <v>18</v>
      </c>
      <c r="E46" t="s">
        <v>139</v>
      </c>
      <c r="F46">
        <v>0</v>
      </c>
      <c r="G46">
        <f t="shared" si="0"/>
        <v>0</v>
      </c>
      <c r="H46" s="25">
        <v>0</v>
      </c>
      <c r="I46">
        <f t="shared" si="1"/>
        <v>0</v>
      </c>
      <c r="J46">
        <f t="shared" si="2"/>
        <v>0</v>
      </c>
      <c r="K46" s="25">
        <v>0</v>
      </c>
      <c r="L46">
        <f>ROUND((K46-F46)/(2030-2017) * (2030-2025) +K46,1)</f>
        <v>0</v>
      </c>
      <c r="N46" t="s">
        <v>1552</v>
      </c>
      <c r="T46" t="s">
        <v>140</v>
      </c>
    </row>
    <row r="47" spans="1:20" x14ac:dyDescent="0.35">
      <c r="A47" s="2" t="s">
        <v>7</v>
      </c>
      <c r="B47" s="2" t="s">
        <v>137</v>
      </c>
      <c r="C47" s="2" t="s">
        <v>141</v>
      </c>
      <c r="D47" s="2" t="s">
        <v>18</v>
      </c>
      <c r="E47" t="s">
        <v>142</v>
      </c>
      <c r="F47">
        <v>0</v>
      </c>
      <c r="G47">
        <f t="shared" si="0"/>
        <v>0</v>
      </c>
      <c r="H47" s="25">
        <v>0</v>
      </c>
      <c r="I47">
        <f t="shared" si="1"/>
        <v>0</v>
      </c>
      <c r="J47">
        <f t="shared" si="2"/>
        <v>0</v>
      </c>
      <c r="K47" s="25">
        <v>0</v>
      </c>
      <c r="L47">
        <f t="shared" ref="L47:L81" si="4">ROUND((K47-F47)/(2030-2017) * (2030-2025) +K47,1)</f>
        <v>0</v>
      </c>
      <c r="N47" t="s">
        <v>1552</v>
      </c>
      <c r="T47" t="s">
        <v>143</v>
      </c>
    </row>
    <row r="48" spans="1:20" x14ac:dyDescent="0.35">
      <c r="A48" s="2" t="s">
        <v>7</v>
      </c>
      <c r="B48" s="2" t="s">
        <v>137</v>
      </c>
      <c r="C48" s="2" t="s">
        <v>127</v>
      </c>
      <c r="D48" s="2" t="s">
        <v>18</v>
      </c>
      <c r="E48" t="s">
        <v>144</v>
      </c>
      <c r="F48">
        <v>0</v>
      </c>
      <c r="G48">
        <f t="shared" si="0"/>
        <v>0</v>
      </c>
      <c r="H48" s="25">
        <v>0</v>
      </c>
      <c r="I48">
        <f t="shared" si="1"/>
        <v>0</v>
      </c>
      <c r="J48">
        <f t="shared" si="2"/>
        <v>0</v>
      </c>
      <c r="K48" s="25">
        <v>0</v>
      </c>
      <c r="L48">
        <f t="shared" si="4"/>
        <v>0</v>
      </c>
      <c r="N48" t="s">
        <v>1552</v>
      </c>
      <c r="T48" t="s">
        <v>145</v>
      </c>
    </row>
    <row r="49" spans="1:20" x14ac:dyDescent="0.35">
      <c r="A49" s="2" t="s">
        <v>7</v>
      </c>
      <c r="B49" s="2" t="s">
        <v>137</v>
      </c>
      <c r="C49" s="2" t="s">
        <v>86</v>
      </c>
      <c r="D49" s="2" t="s">
        <v>18</v>
      </c>
      <c r="E49" t="s">
        <v>146</v>
      </c>
      <c r="F49">
        <v>0</v>
      </c>
      <c r="G49">
        <f t="shared" si="0"/>
        <v>0</v>
      </c>
      <c r="H49" s="25">
        <v>0</v>
      </c>
      <c r="I49">
        <f t="shared" si="1"/>
        <v>0</v>
      </c>
      <c r="J49">
        <f t="shared" si="2"/>
        <v>0</v>
      </c>
      <c r="K49" s="25">
        <v>0</v>
      </c>
      <c r="L49">
        <f t="shared" si="4"/>
        <v>0</v>
      </c>
      <c r="N49" t="s">
        <v>1552</v>
      </c>
      <c r="T49" t="s">
        <v>147</v>
      </c>
    </row>
    <row r="50" spans="1:20" x14ac:dyDescent="0.35">
      <c r="A50" s="2" t="s">
        <v>7</v>
      </c>
      <c r="B50" s="2" t="s">
        <v>137</v>
      </c>
      <c r="C50" s="2" t="s">
        <v>148</v>
      </c>
      <c r="D50" s="2" t="s">
        <v>18</v>
      </c>
      <c r="E50" t="s">
        <v>149</v>
      </c>
      <c r="F50">
        <v>0</v>
      </c>
      <c r="G50">
        <f t="shared" si="0"/>
        <v>0</v>
      </c>
      <c r="H50" s="25">
        <v>0</v>
      </c>
      <c r="I50">
        <f t="shared" si="1"/>
        <v>0</v>
      </c>
      <c r="J50">
        <f t="shared" si="2"/>
        <v>0</v>
      </c>
      <c r="K50" s="25">
        <v>0</v>
      </c>
      <c r="L50">
        <f t="shared" si="4"/>
        <v>0</v>
      </c>
      <c r="N50" t="s">
        <v>1552</v>
      </c>
      <c r="T50" t="s">
        <v>150</v>
      </c>
    </row>
    <row r="51" spans="1:20" x14ac:dyDescent="0.35">
      <c r="A51" s="2" t="s">
        <v>7</v>
      </c>
      <c r="B51" s="2" t="s">
        <v>137</v>
      </c>
      <c r="C51" s="2" t="s">
        <v>151</v>
      </c>
      <c r="D51" s="2" t="s">
        <v>18</v>
      </c>
      <c r="E51" t="s">
        <v>152</v>
      </c>
      <c r="F51" s="27">
        <v>0</v>
      </c>
      <c r="G51" s="27">
        <f t="shared" si="0"/>
        <v>0.9</v>
      </c>
      <c r="H51" s="27">
        <v>1.5</v>
      </c>
      <c r="I51" s="27">
        <f t="shared" si="1"/>
        <v>2.1</v>
      </c>
      <c r="J51" s="27">
        <f t="shared" si="2"/>
        <v>0.9</v>
      </c>
      <c r="K51" s="27">
        <v>1.5</v>
      </c>
      <c r="L51" s="27">
        <f t="shared" si="4"/>
        <v>2.1</v>
      </c>
      <c r="M51" s="27"/>
      <c r="N51" s="27" t="s">
        <v>1547</v>
      </c>
      <c r="T51" t="s">
        <v>153</v>
      </c>
    </row>
    <row r="52" spans="1:20" x14ac:dyDescent="0.35">
      <c r="A52" s="3" t="s">
        <v>7</v>
      </c>
      <c r="B52" s="3" t="s">
        <v>154</v>
      </c>
      <c r="C52" s="3" t="s">
        <v>155</v>
      </c>
      <c r="D52" s="3" t="s">
        <v>18</v>
      </c>
      <c r="E52" t="s">
        <v>156</v>
      </c>
      <c r="F52">
        <v>0</v>
      </c>
      <c r="G52">
        <f t="shared" si="0"/>
        <v>0</v>
      </c>
      <c r="H52" s="25">
        <v>0</v>
      </c>
      <c r="I52">
        <f t="shared" si="1"/>
        <v>0</v>
      </c>
      <c r="J52">
        <f t="shared" si="2"/>
        <v>0</v>
      </c>
      <c r="K52" s="25">
        <v>0</v>
      </c>
      <c r="L52">
        <f t="shared" si="4"/>
        <v>0</v>
      </c>
      <c r="N52" t="s">
        <v>1552</v>
      </c>
      <c r="T52" t="s">
        <v>157</v>
      </c>
    </row>
    <row r="53" spans="1:20" x14ac:dyDescent="0.35">
      <c r="A53" s="3" t="s">
        <v>7</v>
      </c>
      <c r="B53" s="3" t="s">
        <v>154</v>
      </c>
      <c r="C53" s="3" t="s">
        <v>158</v>
      </c>
      <c r="D53" s="3" t="s">
        <v>18</v>
      </c>
      <c r="E53" t="s">
        <v>159</v>
      </c>
      <c r="F53">
        <v>0</v>
      </c>
      <c r="G53">
        <f t="shared" si="0"/>
        <v>0</v>
      </c>
      <c r="H53" s="25">
        <v>0</v>
      </c>
      <c r="I53">
        <f t="shared" si="1"/>
        <v>0</v>
      </c>
      <c r="J53">
        <f t="shared" si="2"/>
        <v>0</v>
      </c>
      <c r="K53" s="25">
        <v>0</v>
      </c>
      <c r="L53">
        <f t="shared" si="4"/>
        <v>0</v>
      </c>
      <c r="N53" t="s">
        <v>1552</v>
      </c>
      <c r="T53" t="s">
        <v>160</v>
      </c>
    </row>
    <row r="54" spans="1:20" x14ac:dyDescent="0.35">
      <c r="A54" s="3" t="s">
        <v>7</v>
      </c>
      <c r="B54" s="3" t="s">
        <v>154</v>
      </c>
      <c r="C54" s="3" t="s">
        <v>161</v>
      </c>
      <c r="D54" s="3" t="s">
        <v>18</v>
      </c>
      <c r="E54" t="s">
        <v>162</v>
      </c>
      <c r="F54">
        <v>0</v>
      </c>
      <c r="G54">
        <f t="shared" si="0"/>
        <v>0</v>
      </c>
      <c r="H54" s="25">
        <v>0</v>
      </c>
      <c r="I54">
        <f t="shared" si="1"/>
        <v>0</v>
      </c>
      <c r="J54">
        <f t="shared" si="2"/>
        <v>0</v>
      </c>
      <c r="K54" s="25">
        <v>0</v>
      </c>
      <c r="L54">
        <f t="shared" si="4"/>
        <v>0</v>
      </c>
      <c r="N54" t="s">
        <v>1552</v>
      </c>
      <c r="T54" t="s">
        <v>163</v>
      </c>
    </row>
    <row r="55" spans="1:20" x14ac:dyDescent="0.35">
      <c r="A55" s="3" t="s">
        <v>7</v>
      </c>
      <c r="B55" s="3" t="s">
        <v>154</v>
      </c>
      <c r="C55" s="3" t="s">
        <v>164</v>
      </c>
      <c r="D55" s="3" t="s">
        <v>18</v>
      </c>
      <c r="E55" t="s">
        <v>165</v>
      </c>
      <c r="F55">
        <v>0</v>
      </c>
      <c r="G55">
        <f t="shared" si="0"/>
        <v>0</v>
      </c>
      <c r="H55" s="25">
        <v>0</v>
      </c>
      <c r="I55">
        <f t="shared" si="1"/>
        <v>0</v>
      </c>
      <c r="J55">
        <f t="shared" si="2"/>
        <v>0</v>
      </c>
      <c r="K55" s="25">
        <v>0</v>
      </c>
      <c r="L55">
        <f t="shared" si="4"/>
        <v>0</v>
      </c>
      <c r="N55" t="s">
        <v>1552</v>
      </c>
      <c r="T55" t="s">
        <v>166</v>
      </c>
    </row>
    <row r="56" spans="1:20" x14ac:dyDescent="0.35">
      <c r="A56" s="4" t="s">
        <v>167</v>
      </c>
      <c r="B56" s="4" t="s">
        <v>33</v>
      </c>
      <c r="C56" s="4" t="s">
        <v>33</v>
      </c>
      <c r="D56" s="4" t="s">
        <v>18</v>
      </c>
      <c r="E56" s="27" t="s">
        <v>168</v>
      </c>
      <c r="F56" s="27">
        <v>46</v>
      </c>
      <c r="G56" s="27">
        <f t="shared" si="0"/>
        <v>50.4</v>
      </c>
      <c r="H56" s="27">
        <v>53.2</v>
      </c>
      <c r="I56" s="27">
        <f t="shared" si="1"/>
        <v>56</v>
      </c>
      <c r="J56" s="27">
        <f t="shared" si="2"/>
        <v>50.4</v>
      </c>
      <c r="K56" s="27">
        <v>53.2</v>
      </c>
      <c r="L56" s="27">
        <f t="shared" si="4"/>
        <v>56</v>
      </c>
      <c r="M56" s="27"/>
      <c r="N56" s="27" t="s">
        <v>1548</v>
      </c>
      <c r="T56" t="s">
        <v>169</v>
      </c>
    </row>
    <row r="57" spans="1:20" x14ac:dyDescent="0.35">
      <c r="A57" s="5" t="s">
        <v>167</v>
      </c>
      <c r="B57" s="5" t="s">
        <v>170</v>
      </c>
      <c r="C57" s="5" t="s">
        <v>41</v>
      </c>
      <c r="D57" s="5" t="s">
        <v>18</v>
      </c>
      <c r="E57" s="27" t="s">
        <v>171</v>
      </c>
      <c r="F57" s="27">
        <v>94.402752030587649</v>
      </c>
      <c r="G57" s="27">
        <f t="shared" si="0"/>
        <v>73.2</v>
      </c>
      <c r="H57" s="27">
        <v>60</v>
      </c>
      <c r="I57" s="27">
        <f t="shared" si="1"/>
        <v>46.8</v>
      </c>
      <c r="J57" s="27">
        <f t="shared" si="2"/>
        <v>73.2</v>
      </c>
      <c r="K57" s="27">
        <v>60</v>
      </c>
      <c r="L57" s="27">
        <f t="shared" si="4"/>
        <v>46.8</v>
      </c>
      <c r="M57" s="27"/>
      <c r="N57" s="27" t="s">
        <v>1547</v>
      </c>
      <c r="T57" t="s">
        <v>172</v>
      </c>
    </row>
    <row r="58" spans="1:20" x14ac:dyDescent="0.35">
      <c r="A58" s="5" t="s">
        <v>167</v>
      </c>
      <c r="B58" s="5" t="s">
        <v>170</v>
      </c>
      <c r="C58" s="5" t="s">
        <v>44</v>
      </c>
      <c r="D58" s="5" t="s">
        <v>18</v>
      </c>
      <c r="E58" t="s">
        <v>173</v>
      </c>
      <c r="F58">
        <v>0</v>
      </c>
      <c r="G58">
        <f t="shared" si="0"/>
        <v>0</v>
      </c>
      <c r="H58" s="25">
        <v>0</v>
      </c>
      <c r="I58">
        <f t="shared" si="1"/>
        <v>0</v>
      </c>
      <c r="J58">
        <f t="shared" si="2"/>
        <v>0</v>
      </c>
      <c r="K58" s="25">
        <v>0</v>
      </c>
      <c r="L58">
        <f t="shared" si="4"/>
        <v>0</v>
      </c>
      <c r="N58" t="s">
        <v>1552</v>
      </c>
      <c r="T58" t="s">
        <v>46</v>
      </c>
    </row>
    <row r="59" spans="1:20" x14ac:dyDescent="0.35">
      <c r="A59" s="5" t="s">
        <v>167</v>
      </c>
      <c r="B59" s="5" t="s">
        <v>170</v>
      </c>
      <c r="C59" s="5" t="s">
        <v>47</v>
      </c>
      <c r="D59" s="5" t="s">
        <v>18</v>
      </c>
      <c r="E59" s="27" t="s">
        <v>174</v>
      </c>
      <c r="F59" s="27">
        <v>3.002876047589158</v>
      </c>
      <c r="G59" s="27">
        <f t="shared" si="0"/>
        <v>7.3</v>
      </c>
      <c r="H59" s="27">
        <v>10</v>
      </c>
      <c r="I59" s="27">
        <f t="shared" si="1"/>
        <v>12.7</v>
      </c>
      <c r="J59" s="27">
        <f t="shared" si="2"/>
        <v>7.3</v>
      </c>
      <c r="K59" s="27">
        <v>10</v>
      </c>
      <c r="L59" s="27">
        <f t="shared" si="4"/>
        <v>12.7</v>
      </c>
      <c r="M59" s="27"/>
      <c r="N59" s="27" t="s">
        <v>1547</v>
      </c>
      <c r="T59" t="s">
        <v>49</v>
      </c>
    </row>
    <row r="60" spans="1:20" x14ac:dyDescent="0.35">
      <c r="A60" s="5" t="s">
        <v>167</v>
      </c>
      <c r="B60" s="5" t="s">
        <v>170</v>
      </c>
      <c r="C60" s="5" t="s">
        <v>175</v>
      </c>
      <c r="D60" s="5" t="s">
        <v>18</v>
      </c>
      <c r="E60" t="s">
        <v>176</v>
      </c>
      <c r="F60">
        <v>0</v>
      </c>
      <c r="G60">
        <f t="shared" si="0"/>
        <v>0</v>
      </c>
      <c r="H60" s="25">
        <v>0</v>
      </c>
      <c r="I60">
        <f t="shared" si="1"/>
        <v>0</v>
      </c>
      <c r="J60">
        <f t="shared" si="2"/>
        <v>0</v>
      </c>
      <c r="K60" s="25">
        <v>0</v>
      </c>
      <c r="L60">
        <f t="shared" si="4"/>
        <v>0</v>
      </c>
      <c r="N60" t="s">
        <v>1552</v>
      </c>
      <c r="T60" t="s">
        <v>177</v>
      </c>
    </row>
    <row r="61" spans="1:20" x14ac:dyDescent="0.35">
      <c r="A61" s="5" t="s">
        <v>167</v>
      </c>
      <c r="B61" s="5" t="s">
        <v>170</v>
      </c>
      <c r="C61" s="5" t="s">
        <v>50</v>
      </c>
      <c r="D61" s="5" t="s">
        <v>18</v>
      </c>
      <c r="E61" t="s">
        <v>178</v>
      </c>
      <c r="F61">
        <v>0</v>
      </c>
      <c r="G61">
        <f t="shared" si="0"/>
        <v>0</v>
      </c>
      <c r="H61" s="25">
        <v>0</v>
      </c>
      <c r="I61">
        <f t="shared" si="1"/>
        <v>0</v>
      </c>
      <c r="J61">
        <f t="shared" si="2"/>
        <v>0</v>
      </c>
      <c r="K61" s="25">
        <v>0</v>
      </c>
      <c r="L61">
        <f t="shared" si="4"/>
        <v>0</v>
      </c>
      <c r="N61" t="s">
        <v>1552</v>
      </c>
      <c r="T61" t="s">
        <v>179</v>
      </c>
    </row>
    <row r="62" spans="1:20" x14ac:dyDescent="0.35">
      <c r="A62" s="5" t="s">
        <v>167</v>
      </c>
      <c r="B62" s="5" t="s">
        <v>170</v>
      </c>
      <c r="C62" s="5" t="s">
        <v>180</v>
      </c>
      <c r="D62" s="5" t="s">
        <v>18</v>
      </c>
      <c r="E62" s="27" t="s">
        <v>181</v>
      </c>
      <c r="F62" s="27">
        <v>2.594371921823186</v>
      </c>
      <c r="G62" s="27">
        <f t="shared" si="0"/>
        <v>16.399999999999999</v>
      </c>
      <c r="H62" s="27">
        <v>25</v>
      </c>
      <c r="I62" s="27">
        <f t="shared" si="1"/>
        <v>33.6</v>
      </c>
      <c r="J62" s="27">
        <f t="shared" si="2"/>
        <v>16.399999999999999</v>
      </c>
      <c r="K62" s="27">
        <v>25</v>
      </c>
      <c r="L62" s="27">
        <f t="shared" si="4"/>
        <v>33.6</v>
      </c>
      <c r="M62" s="27"/>
      <c r="N62" s="27" t="s">
        <v>1547</v>
      </c>
      <c r="T62" t="s">
        <v>182</v>
      </c>
    </row>
    <row r="63" spans="1:20" x14ac:dyDescent="0.35">
      <c r="A63" s="5" t="s">
        <v>167</v>
      </c>
      <c r="B63" s="5" t="s">
        <v>170</v>
      </c>
      <c r="C63" s="5" t="s">
        <v>65</v>
      </c>
      <c r="D63" s="5" t="s">
        <v>18</v>
      </c>
      <c r="E63" t="s">
        <v>183</v>
      </c>
      <c r="F63">
        <v>0</v>
      </c>
      <c r="G63">
        <f t="shared" si="0"/>
        <v>0</v>
      </c>
      <c r="H63" s="25">
        <v>0</v>
      </c>
      <c r="I63">
        <f t="shared" si="1"/>
        <v>0</v>
      </c>
      <c r="J63">
        <f t="shared" si="2"/>
        <v>0</v>
      </c>
      <c r="K63" s="25">
        <v>0</v>
      </c>
      <c r="L63">
        <f t="shared" si="4"/>
        <v>0</v>
      </c>
      <c r="N63" t="s">
        <v>1552</v>
      </c>
      <c r="T63" t="s">
        <v>67</v>
      </c>
    </row>
    <row r="64" spans="1:20" x14ac:dyDescent="0.35">
      <c r="A64" s="5" t="s">
        <v>167</v>
      </c>
      <c r="B64" s="5" t="s">
        <v>170</v>
      </c>
      <c r="C64" s="5" t="s">
        <v>184</v>
      </c>
      <c r="D64" s="5" t="s">
        <v>18</v>
      </c>
      <c r="E64" s="27" t="s">
        <v>185</v>
      </c>
      <c r="F64" s="27">
        <v>0</v>
      </c>
      <c r="G64" s="27">
        <f t="shared" si="0"/>
        <v>3.1</v>
      </c>
      <c r="H64" s="27">
        <v>5</v>
      </c>
      <c r="I64" s="27">
        <f t="shared" si="1"/>
        <v>6.9</v>
      </c>
      <c r="J64" s="27">
        <f t="shared" si="2"/>
        <v>3.1</v>
      </c>
      <c r="K64" s="27">
        <v>5</v>
      </c>
      <c r="L64" s="27">
        <f t="shared" si="4"/>
        <v>6.9</v>
      </c>
      <c r="M64" s="27"/>
      <c r="N64" s="27" t="s">
        <v>1547</v>
      </c>
      <c r="T64" t="s">
        <v>186</v>
      </c>
    </row>
    <row r="65" spans="1:20" x14ac:dyDescent="0.35">
      <c r="A65" s="5" t="s">
        <v>167</v>
      </c>
      <c r="B65" s="5" t="s">
        <v>78</v>
      </c>
      <c r="C65" s="5" t="s">
        <v>175</v>
      </c>
      <c r="D65" s="5" t="s">
        <v>18</v>
      </c>
      <c r="E65" t="s">
        <v>187</v>
      </c>
      <c r="F65">
        <v>0</v>
      </c>
      <c r="G65">
        <f t="shared" si="0"/>
        <v>0</v>
      </c>
      <c r="H65" s="25">
        <v>0</v>
      </c>
      <c r="I65">
        <f t="shared" si="1"/>
        <v>0</v>
      </c>
      <c r="J65">
        <f t="shared" si="2"/>
        <v>0</v>
      </c>
      <c r="K65" s="25">
        <v>0</v>
      </c>
      <c r="L65">
        <f t="shared" si="4"/>
        <v>0</v>
      </c>
      <c r="N65" t="s">
        <v>1552</v>
      </c>
      <c r="T65" t="s">
        <v>188</v>
      </c>
    </row>
    <row r="66" spans="1:20" x14ac:dyDescent="0.35">
      <c r="A66" s="5" t="s">
        <v>167</v>
      </c>
      <c r="B66" s="5" t="s">
        <v>78</v>
      </c>
      <c r="C66" s="5" t="s">
        <v>50</v>
      </c>
      <c r="D66" s="5" t="s">
        <v>18</v>
      </c>
      <c r="E66" t="s">
        <v>189</v>
      </c>
      <c r="F66">
        <v>0</v>
      </c>
      <c r="G66">
        <f t="shared" si="0"/>
        <v>0</v>
      </c>
      <c r="H66" s="25">
        <v>0</v>
      </c>
      <c r="I66">
        <f t="shared" si="1"/>
        <v>0</v>
      </c>
      <c r="J66">
        <f t="shared" si="2"/>
        <v>0</v>
      </c>
      <c r="K66" s="25">
        <v>0</v>
      </c>
      <c r="L66">
        <f t="shared" si="4"/>
        <v>0</v>
      </c>
      <c r="N66" t="s">
        <v>1552</v>
      </c>
      <c r="T66" t="s">
        <v>190</v>
      </c>
    </row>
    <row r="67" spans="1:20" x14ac:dyDescent="0.35">
      <c r="A67" s="5" t="s">
        <v>167</v>
      </c>
      <c r="B67" s="5" t="s">
        <v>78</v>
      </c>
      <c r="C67" s="5" t="s">
        <v>180</v>
      </c>
      <c r="D67" s="5" t="s">
        <v>18</v>
      </c>
      <c r="E67" s="27" t="s">
        <v>191</v>
      </c>
      <c r="F67" s="27">
        <v>4.5979492176686074</v>
      </c>
      <c r="G67" s="27">
        <f t="shared" si="0"/>
        <v>17.2</v>
      </c>
      <c r="H67" s="27">
        <v>25</v>
      </c>
      <c r="I67" s="27">
        <f t="shared" si="1"/>
        <v>32.799999999999997</v>
      </c>
      <c r="J67" s="27">
        <f t="shared" si="2"/>
        <v>17.2</v>
      </c>
      <c r="K67" s="27">
        <v>25</v>
      </c>
      <c r="L67" s="27">
        <f t="shared" si="4"/>
        <v>32.799999999999997</v>
      </c>
      <c r="M67" s="27"/>
      <c r="N67" s="27" t="s">
        <v>1547</v>
      </c>
      <c r="T67" t="s">
        <v>182</v>
      </c>
    </row>
    <row r="68" spans="1:20" x14ac:dyDescent="0.35">
      <c r="A68" s="5" t="s">
        <v>167</v>
      </c>
      <c r="B68" s="5" t="s">
        <v>78</v>
      </c>
      <c r="C68" s="5" t="s">
        <v>83</v>
      </c>
      <c r="D68" s="5" t="s">
        <v>18</v>
      </c>
      <c r="E68" s="27" t="s">
        <v>192</v>
      </c>
      <c r="F68" s="27">
        <v>95.402050782331401</v>
      </c>
      <c r="G68" s="27">
        <f t="shared" si="0"/>
        <v>82.8</v>
      </c>
      <c r="H68" s="27">
        <v>75</v>
      </c>
      <c r="I68" s="27">
        <f t="shared" si="1"/>
        <v>67.2</v>
      </c>
      <c r="J68" s="27">
        <f t="shared" si="2"/>
        <v>82.8</v>
      </c>
      <c r="K68" s="27">
        <v>75</v>
      </c>
      <c r="L68" s="27">
        <f t="shared" si="4"/>
        <v>67.2</v>
      </c>
      <c r="M68" s="27"/>
      <c r="N68" s="27" t="s">
        <v>1547</v>
      </c>
      <c r="T68" t="s">
        <v>193</v>
      </c>
    </row>
    <row r="69" spans="1:20" x14ac:dyDescent="0.35">
      <c r="A69" s="5" t="s">
        <v>167</v>
      </c>
      <c r="B69" s="5" t="s">
        <v>102</v>
      </c>
      <c r="C69" s="5" t="s">
        <v>194</v>
      </c>
      <c r="D69" s="5" t="s">
        <v>18</v>
      </c>
      <c r="E69" t="s">
        <v>195</v>
      </c>
      <c r="F69">
        <v>0</v>
      </c>
      <c r="G69">
        <f t="shared" si="0"/>
        <v>0</v>
      </c>
      <c r="H69" s="25">
        <v>0</v>
      </c>
      <c r="I69">
        <f t="shared" si="1"/>
        <v>0</v>
      </c>
      <c r="J69">
        <f t="shared" si="2"/>
        <v>0</v>
      </c>
      <c r="K69" s="25">
        <v>0</v>
      </c>
      <c r="L69">
        <f t="shared" si="4"/>
        <v>0</v>
      </c>
      <c r="N69" t="s">
        <v>1552</v>
      </c>
      <c r="T69" t="s">
        <v>196</v>
      </c>
    </row>
    <row r="70" spans="1:20" x14ac:dyDescent="0.35">
      <c r="A70" s="4" t="s">
        <v>167</v>
      </c>
      <c r="B70" s="4" t="s">
        <v>127</v>
      </c>
      <c r="C70" s="4" t="s">
        <v>197</v>
      </c>
      <c r="D70" s="4" t="s">
        <v>18</v>
      </c>
      <c r="E70" s="27" t="s">
        <v>198</v>
      </c>
      <c r="F70" s="27">
        <v>91.206791995148578</v>
      </c>
      <c r="G70" s="27">
        <f t="shared" si="0"/>
        <v>35.1</v>
      </c>
      <c r="H70" s="27">
        <v>0</v>
      </c>
      <c r="I70" s="27">
        <v>0</v>
      </c>
      <c r="J70" s="27">
        <f t="shared" si="2"/>
        <v>35.1</v>
      </c>
      <c r="K70" s="27">
        <v>0</v>
      </c>
      <c r="L70" s="27">
        <v>0</v>
      </c>
      <c r="M70" s="27"/>
      <c r="N70" s="27" t="s">
        <v>1549</v>
      </c>
      <c r="T70" t="s">
        <v>199</v>
      </c>
    </row>
    <row r="71" spans="1:20" x14ac:dyDescent="0.35">
      <c r="A71" s="4" t="s">
        <v>167</v>
      </c>
      <c r="B71" s="4" t="s">
        <v>127</v>
      </c>
      <c r="C71" s="4" t="s">
        <v>200</v>
      </c>
      <c r="D71" s="4" t="s">
        <v>18</v>
      </c>
      <c r="E71" s="27" t="s">
        <v>201</v>
      </c>
      <c r="F71" s="27">
        <v>6.064281382656155</v>
      </c>
      <c r="G71" s="27">
        <f t="shared" si="0"/>
        <v>14.6</v>
      </c>
      <c r="H71" s="27">
        <v>20</v>
      </c>
      <c r="I71" s="27">
        <v>0</v>
      </c>
      <c r="J71" s="27">
        <f t="shared" si="2"/>
        <v>14.6</v>
      </c>
      <c r="K71" s="27">
        <v>20</v>
      </c>
      <c r="L71" s="27">
        <v>0</v>
      </c>
      <c r="M71" s="27"/>
      <c r="N71" s="27" t="s">
        <v>1549</v>
      </c>
      <c r="T71" t="s">
        <v>202</v>
      </c>
    </row>
    <row r="72" spans="1:20" x14ac:dyDescent="0.35">
      <c r="A72" s="4" t="s">
        <v>167</v>
      </c>
      <c r="B72" s="4" t="s">
        <v>127</v>
      </c>
      <c r="C72" s="4" t="s">
        <v>203</v>
      </c>
      <c r="D72" s="4" t="s">
        <v>18</v>
      </c>
      <c r="E72" s="27" t="s">
        <v>204</v>
      </c>
      <c r="F72" s="27">
        <v>2.7289266221952699</v>
      </c>
      <c r="G72" s="27">
        <f t="shared" si="0"/>
        <v>50.3</v>
      </c>
      <c r="H72" s="27">
        <v>80</v>
      </c>
      <c r="I72" s="27">
        <v>100</v>
      </c>
      <c r="J72" s="27">
        <f t="shared" si="2"/>
        <v>50.3</v>
      </c>
      <c r="K72" s="27">
        <v>80</v>
      </c>
      <c r="L72" s="27">
        <v>100</v>
      </c>
      <c r="M72" s="27"/>
      <c r="N72" s="27" t="s">
        <v>1549</v>
      </c>
      <c r="T72" t="s">
        <v>205</v>
      </c>
    </row>
    <row r="73" spans="1:20" x14ac:dyDescent="0.35">
      <c r="A73" s="4" t="s">
        <v>167</v>
      </c>
      <c r="B73" s="4" t="s">
        <v>127</v>
      </c>
      <c r="C73" s="4" t="s">
        <v>206</v>
      </c>
      <c r="D73" s="4" t="s">
        <v>18</v>
      </c>
      <c r="E73" s="27" t="s">
        <v>207</v>
      </c>
      <c r="F73" s="27">
        <v>26.52</v>
      </c>
      <c r="G73" s="27">
        <f t="shared" si="0"/>
        <v>47.1</v>
      </c>
      <c r="H73" s="27">
        <v>60</v>
      </c>
      <c r="I73" s="27">
        <f t="shared" si="1"/>
        <v>72.900000000000006</v>
      </c>
      <c r="J73" s="27">
        <f t="shared" si="2"/>
        <v>47.1</v>
      </c>
      <c r="K73" s="27">
        <v>60</v>
      </c>
      <c r="L73" s="27">
        <f t="shared" si="4"/>
        <v>72.900000000000006</v>
      </c>
      <c r="M73" s="27"/>
      <c r="N73" s="27" t="s">
        <v>1547</v>
      </c>
      <c r="T73" t="s">
        <v>208</v>
      </c>
    </row>
    <row r="74" spans="1:20" x14ac:dyDescent="0.35">
      <c r="A74" s="4" t="s">
        <v>167</v>
      </c>
      <c r="B74" s="4" t="s">
        <v>127</v>
      </c>
      <c r="C74" s="4" t="s">
        <v>209</v>
      </c>
      <c r="D74" s="4" t="s">
        <v>18</v>
      </c>
      <c r="E74" s="27" t="s">
        <v>210</v>
      </c>
      <c r="F74" s="27">
        <v>20.510999999999999</v>
      </c>
      <c r="G74" s="27">
        <f t="shared" si="0"/>
        <v>38.700000000000003</v>
      </c>
      <c r="H74" s="27">
        <v>50</v>
      </c>
      <c r="I74" s="27">
        <f t="shared" si="1"/>
        <v>61.3</v>
      </c>
      <c r="J74" s="27">
        <f t="shared" si="2"/>
        <v>38.700000000000003</v>
      </c>
      <c r="K74" s="27">
        <v>50</v>
      </c>
      <c r="L74" s="27">
        <f t="shared" si="4"/>
        <v>61.3</v>
      </c>
      <c r="M74" s="27"/>
      <c r="N74" s="27" t="s">
        <v>1547</v>
      </c>
      <c r="T74" t="s">
        <v>211</v>
      </c>
    </row>
    <row r="75" spans="1:20" x14ac:dyDescent="0.35">
      <c r="A75" s="27" t="s">
        <v>167</v>
      </c>
      <c r="B75" s="27" t="s">
        <v>71</v>
      </c>
      <c r="C75" s="27" t="s">
        <v>71</v>
      </c>
      <c r="D75" s="27" t="s">
        <v>18</v>
      </c>
      <c r="E75" s="27" t="s">
        <v>212</v>
      </c>
      <c r="F75" s="27">
        <v>1.0554451588531719</v>
      </c>
      <c r="G75" s="27">
        <f t="shared" ref="G75:G118" si="5">ROUND((H75-F75)/(2030-2017) * (2025-2017) +F75,1)</f>
        <v>7.2</v>
      </c>
      <c r="H75" s="27">
        <v>11</v>
      </c>
      <c r="I75" s="27">
        <f t="shared" si="1"/>
        <v>14.8</v>
      </c>
      <c r="J75" s="27">
        <f t="shared" si="2"/>
        <v>7.2</v>
      </c>
      <c r="K75" s="27">
        <v>11</v>
      </c>
      <c r="L75" s="27">
        <f t="shared" si="4"/>
        <v>14.8</v>
      </c>
      <c r="M75" s="27"/>
      <c r="N75" s="27" t="s">
        <v>1561</v>
      </c>
      <c r="R75">
        <v>0</v>
      </c>
      <c r="T75" t="s">
        <v>74</v>
      </c>
    </row>
    <row r="76" spans="1:20" x14ac:dyDescent="0.35">
      <c r="A76" s="27" t="s">
        <v>167</v>
      </c>
      <c r="B76" s="27" t="s">
        <v>71</v>
      </c>
      <c r="C76" s="27" t="s">
        <v>213</v>
      </c>
      <c r="D76" s="27" t="s">
        <v>18</v>
      </c>
      <c r="E76" s="27" t="s">
        <v>214</v>
      </c>
      <c r="F76" s="27">
        <v>0</v>
      </c>
      <c r="G76" s="27">
        <f t="shared" si="5"/>
        <v>2.5</v>
      </c>
      <c r="H76" s="27">
        <v>4</v>
      </c>
      <c r="I76" s="27">
        <f t="shared" ref="I76:I81" si="6">ROUND((H76-F76)/(2030-2017) * (2030-2025) +H76,1)</f>
        <v>5.5</v>
      </c>
      <c r="J76" s="27">
        <f t="shared" ref="J76:J81" si="7">ROUND((K76-F76)/(2030-2017) * (2025-2017) +F76,1)</f>
        <v>2.5</v>
      </c>
      <c r="K76" s="27">
        <v>4</v>
      </c>
      <c r="L76" s="27">
        <f t="shared" si="4"/>
        <v>5.5</v>
      </c>
      <c r="M76" s="27"/>
      <c r="N76" s="27" t="s">
        <v>1561</v>
      </c>
      <c r="R76">
        <v>0</v>
      </c>
      <c r="T76" t="s">
        <v>215</v>
      </c>
    </row>
    <row r="77" spans="1:20" x14ac:dyDescent="0.35">
      <c r="A77" s="4" t="s">
        <v>167</v>
      </c>
      <c r="B77" s="4" t="s">
        <v>216</v>
      </c>
      <c r="C77" s="4" t="s">
        <v>217</v>
      </c>
      <c r="D77" s="4" t="s">
        <v>18</v>
      </c>
      <c r="E77" t="s">
        <v>218</v>
      </c>
      <c r="F77">
        <v>0</v>
      </c>
      <c r="G77">
        <f t="shared" si="5"/>
        <v>0</v>
      </c>
      <c r="H77" s="25">
        <v>0</v>
      </c>
      <c r="I77">
        <f t="shared" si="6"/>
        <v>0</v>
      </c>
      <c r="J77">
        <f t="shared" si="7"/>
        <v>0</v>
      </c>
      <c r="K77" s="25">
        <v>0</v>
      </c>
      <c r="L77">
        <f t="shared" si="4"/>
        <v>0</v>
      </c>
      <c r="N77" t="s">
        <v>1552</v>
      </c>
      <c r="T77" t="s">
        <v>219</v>
      </c>
    </row>
    <row r="78" spans="1:20" x14ac:dyDescent="0.35">
      <c r="A78" s="4" t="s">
        <v>167</v>
      </c>
      <c r="B78" s="4" t="s">
        <v>216</v>
      </c>
      <c r="C78" s="4" t="s">
        <v>220</v>
      </c>
      <c r="D78" s="4" t="s">
        <v>18</v>
      </c>
      <c r="E78" t="s">
        <v>221</v>
      </c>
      <c r="F78">
        <v>0</v>
      </c>
      <c r="G78">
        <f t="shared" si="5"/>
        <v>0</v>
      </c>
      <c r="H78" s="25">
        <v>0</v>
      </c>
      <c r="I78">
        <f t="shared" si="6"/>
        <v>0</v>
      </c>
      <c r="J78">
        <f t="shared" si="7"/>
        <v>0</v>
      </c>
      <c r="K78" s="25">
        <v>0</v>
      </c>
      <c r="L78">
        <f t="shared" si="4"/>
        <v>0</v>
      </c>
      <c r="N78" t="s">
        <v>1552</v>
      </c>
      <c r="T78" t="s">
        <v>222</v>
      </c>
    </row>
    <row r="79" spans="1:20" x14ac:dyDescent="0.35">
      <c r="A79" s="4" t="s">
        <v>167</v>
      </c>
      <c r="B79" s="4" t="s">
        <v>216</v>
      </c>
      <c r="C79" s="4" t="s">
        <v>223</v>
      </c>
      <c r="D79" s="4" t="s">
        <v>18</v>
      </c>
      <c r="E79" t="s">
        <v>224</v>
      </c>
      <c r="F79">
        <v>0</v>
      </c>
      <c r="G79">
        <f t="shared" si="5"/>
        <v>0</v>
      </c>
      <c r="H79" s="25">
        <v>0</v>
      </c>
      <c r="I79">
        <f t="shared" si="6"/>
        <v>0</v>
      </c>
      <c r="J79">
        <f t="shared" si="7"/>
        <v>0</v>
      </c>
      <c r="K79" s="25">
        <v>0</v>
      </c>
      <c r="L79">
        <f t="shared" si="4"/>
        <v>0</v>
      </c>
      <c r="N79" t="s">
        <v>1552</v>
      </c>
      <c r="T79" t="s">
        <v>225</v>
      </c>
    </row>
    <row r="80" spans="1:20" x14ac:dyDescent="0.35">
      <c r="A80" s="4" t="s">
        <v>167</v>
      </c>
      <c r="B80" s="4" t="s">
        <v>216</v>
      </c>
      <c r="C80" s="4" t="s">
        <v>226</v>
      </c>
      <c r="D80" s="4" t="s">
        <v>18</v>
      </c>
      <c r="E80" s="27" t="s">
        <v>227</v>
      </c>
      <c r="F80" s="27">
        <v>0</v>
      </c>
      <c r="G80" s="27">
        <f t="shared" si="5"/>
        <v>0.9</v>
      </c>
      <c r="H80" s="27">
        <v>1.5</v>
      </c>
      <c r="I80" s="27">
        <f t="shared" si="6"/>
        <v>2.1</v>
      </c>
      <c r="J80" s="27">
        <f t="shared" si="7"/>
        <v>0.9</v>
      </c>
      <c r="K80" s="27">
        <v>1.5</v>
      </c>
      <c r="L80" s="27">
        <f t="shared" si="4"/>
        <v>2.1</v>
      </c>
      <c r="M80" s="27"/>
      <c r="N80" s="27" t="s">
        <v>1547</v>
      </c>
      <c r="T80" t="s">
        <v>228</v>
      </c>
    </row>
    <row r="81" spans="1:20" x14ac:dyDescent="0.35">
      <c r="A81" s="6" t="s">
        <v>229</v>
      </c>
      <c r="B81" s="6" t="s">
        <v>230</v>
      </c>
      <c r="C81" s="6" t="s">
        <v>229</v>
      </c>
      <c r="D81" s="6" t="s">
        <v>18</v>
      </c>
      <c r="E81" s="27" t="s">
        <v>231</v>
      </c>
      <c r="F81" s="27">
        <v>0</v>
      </c>
      <c r="G81" s="27">
        <f t="shared" si="5"/>
        <v>0.5</v>
      </c>
      <c r="H81" s="27">
        <v>0.8</v>
      </c>
      <c r="I81" s="27">
        <f t="shared" si="6"/>
        <v>1.1000000000000001</v>
      </c>
      <c r="J81" s="27">
        <f t="shared" si="7"/>
        <v>0.5</v>
      </c>
      <c r="K81" s="27">
        <v>0.8</v>
      </c>
      <c r="L81" s="27">
        <f t="shared" si="4"/>
        <v>1.1000000000000001</v>
      </c>
      <c r="M81" s="27"/>
      <c r="N81" s="27" t="s">
        <v>1547</v>
      </c>
      <c r="T81" t="s">
        <v>232</v>
      </c>
    </row>
    <row r="82" spans="1:20" x14ac:dyDescent="0.35">
      <c r="A82" s="6" t="s">
        <v>229</v>
      </c>
      <c r="B82" s="6" t="s">
        <v>230</v>
      </c>
      <c r="C82" s="6" t="s">
        <v>233</v>
      </c>
      <c r="D82" s="6" t="s">
        <v>18</v>
      </c>
      <c r="E82" t="s">
        <v>234</v>
      </c>
      <c r="F82">
        <v>75.023460126192674</v>
      </c>
      <c r="G82">
        <v>75.023460126192674</v>
      </c>
      <c r="H82" s="25">
        <v>75.023460126192674</v>
      </c>
      <c r="I82">
        <v>75.023460126192674</v>
      </c>
      <c r="J82">
        <v>75.023460126192674</v>
      </c>
      <c r="K82" s="25">
        <v>75.023460126192674</v>
      </c>
      <c r="L82">
        <v>75.023460126192674</v>
      </c>
      <c r="N82" t="s">
        <v>1550</v>
      </c>
      <c r="T82" t="s">
        <v>235</v>
      </c>
    </row>
    <row r="83" spans="1:20" x14ac:dyDescent="0.35">
      <c r="A83" s="6" t="s">
        <v>229</v>
      </c>
      <c r="B83" s="6" t="s">
        <v>230</v>
      </c>
      <c r="C83" s="6" t="s">
        <v>236</v>
      </c>
      <c r="D83" s="6" t="s">
        <v>18</v>
      </c>
      <c r="E83" t="s">
        <v>237</v>
      </c>
      <c r="F83">
        <v>12.172540219125789</v>
      </c>
      <c r="G83">
        <v>12.172540219125789</v>
      </c>
      <c r="H83" s="25">
        <v>12.172540219125789</v>
      </c>
      <c r="I83">
        <v>12.172540219125789</v>
      </c>
      <c r="J83">
        <v>12.172540219125789</v>
      </c>
      <c r="K83" s="25">
        <v>12.172540219125789</v>
      </c>
      <c r="L83">
        <v>12.172540219125789</v>
      </c>
      <c r="N83" t="s">
        <v>1550</v>
      </c>
      <c r="T83" t="s">
        <v>238</v>
      </c>
    </row>
    <row r="84" spans="1:20" x14ac:dyDescent="0.35">
      <c r="A84" s="6" t="s">
        <v>229</v>
      </c>
      <c r="B84" s="6" t="s">
        <v>230</v>
      </c>
      <c r="C84" s="6" t="s">
        <v>239</v>
      </c>
      <c r="D84" s="6" t="s">
        <v>18</v>
      </c>
      <c r="E84" t="s">
        <v>240</v>
      </c>
      <c r="F84">
        <v>0</v>
      </c>
      <c r="G84">
        <v>0</v>
      </c>
      <c r="H84" s="25">
        <v>0</v>
      </c>
      <c r="I84">
        <v>0</v>
      </c>
      <c r="J84">
        <v>0</v>
      </c>
      <c r="K84" s="25">
        <v>0</v>
      </c>
      <c r="L84">
        <v>0</v>
      </c>
      <c r="N84" t="s">
        <v>1550</v>
      </c>
      <c r="T84" t="s">
        <v>241</v>
      </c>
    </row>
    <row r="85" spans="1:20" x14ac:dyDescent="0.35">
      <c r="A85" s="6" t="s">
        <v>229</v>
      </c>
      <c r="B85" s="6" t="s">
        <v>230</v>
      </c>
      <c r="C85" s="6" t="s">
        <v>242</v>
      </c>
      <c r="D85" s="6" t="s">
        <v>18</v>
      </c>
      <c r="E85" t="s">
        <v>243</v>
      </c>
      <c r="F85">
        <v>3.9523692079300621</v>
      </c>
      <c r="G85">
        <v>3.9523692079300621</v>
      </c>
      <c r="H85" s="25">
        <v>3.9523692079300621</v>
      </c>
      <c r="I85">
        <v>3.9523692079300621</v>
      </c>
      <c r="J85">
        <v>3.9523692079300621</v>
      </c>
      <c r="K85" s="25">
        <v>3.9523692079300621</v>
      </c>
      <c r="L85">
        <v>3.9523692079300621</v>
      </c>
      <c r="N85" t="s">
        <v>1550</v>
      </c>
      <c r="T85" t="s">
        <v>244</v>
      </c>
    </row>
    <row r="86" spans="1:20" x14ac:dyDescent="0.35">
      <c r="A86" s="6" t="s">
        <v>229</v>
      </c>
      <c r="B86" s="6" t="s">
        <v>230</v>
      </c>
      <c r="C86" s="6" t="s">
        <v>245</v>
      </c>
      <c r="D86" s="6" t="s">
        <v>18</v>
      </c>
      <c r="E86" t="s">
        <v>246</v>
      </c>
      <c r="F86">
        <v>2.527777300064356</v>
      </c>
      <c r="G86">
        <v>2.527777300064356</v>
      </c>
      <c r="H86" s="25">
        <v>2.527777300064356</v>
      </c>
      <c r="I86">
        <v>2.527777300064356</v>
      </c>
      <c r="J86">
        <v>2.527777300064356</v>
      </c>
      <c r="K86" s="25">
        <v>2.527777300064356</v>
      </c>
      <c r="L86">
        <v>2.527777300064356</v>
      </c>
      <c r="N86" t="s">
        <v>1550</v>
      </c>
      <c r="T86" t="s">
        <v>247</v>
      </c>
    </row>
    <row r="87" spans="1:20" x14ac:dyDescent="0.35">
      <c r="A87" s="6" t="s">
        <v>229</v>
      </c>
      <c r="B87" s="6" t="s">
        <v>230</v>
      </c>
      <c r="C87" s="6" t="s">
        <v>248</v>
      </c>
      <c r="D87" s="6" t="s">
        <v>18</v>
      </c>
      <c r="E87" t="s">
        <v>249</v>
      </c>
      <c r="F87">
        <v>6.3238531466871137</v>
      </c>
      <c r="G87">
        <v>6.3238531466871137</v>
      </c>
      <c r="H87" s="25">
        <v>6.3238531466871137</v>
      </c>
      <c r="I87">
        <v>6.3238531466871137</v>
      </c>
      <c r="J87">
        <v>6.3238531466871137</v>
      </c>
      <c r="K87" s="25">
        <v>6.3238531466871137</v>
      </c>
      <c r="L87">
        <v>6.3238531466871137</v>
      </c>
      <c r="N87" t="s">
        <v>1550</v>
      </c>
      <c r="T87" t="s">
        <v>250</v>
      </c>
    </row>
    <row r="88" spans="1:20" x14ac:dyDescent="0.35">
      <c r="A88" s="6" t="s">
        <v>229</v>
      </c>
      <c r="B88" s="6" t="s">
        <v>230</v>
      </c>
      <c r="C88" s="6" t="s">
        <v>251</v>
      </c>
      <c r="D88" s="6" t="s">
        <v>18</v>
      </c>
      <c r="E88" t="s">
        <v>252</v>
      </c>
      <c r="F88">
        <v>0</v>
      </c>
      <c r="G88">
        <v>0</v>
      </c>
      <c r="H88" s="25">
        <v>0</v>
      </c>
      <c r="I88">
        <v>0</v>
      </c>
      <c r="J88">
        <v>0</v>
      </c>
      <c r="K88" s="25">
        <v>0</v>
      </c>
      <c r="L88">
        <v>0</v>
      </c>
      <c r="N88" t="s">
        <v>1550</v>
      </c>
      <c r="T88" t="s">
        <v>253</v>
      </c>
    </row>
    <row r="89" spans="1:20" x14ac:dyDescent="0.35">
      <c r="A89" s="7" t="s">
        <v>229</v>
      </c>
      <c r="B89" s="7" t="s">
        <v>254</v>
      </c>
      <c r="C89" s="7" t="s">
        <v>90</v>
      </c>
      <c r="D89" s="7" t="s">
        <v>18</v>
      </c>
      <c r="E89" s="27" t="s">
        <v>255</v>
      </c>
      <c r="F89" s="27">
        <v>0.1620074727488848</v>
      </c>
      <c r="G89" s="27">
        <v>18.5</v>
      </c>
      <c r="H89" s="27">
        <v>30</v>
      </c>
      <c r="I89" s="27">
        <f t="shared" ref="I89:I94" si="8">ROUND((H89-F89)/(2030-2017) * (2030-2025) +H89,1)</f>
        <v>41.5</v>
      </c>
      <c r="J89" s="27">
        <f t="shared" ref="J89:J95" si="9">ROUND((K89-F89)/(2030-2017) * (2025-2017) +F89,1)</f>
        <v>18.5</v>
      </c>
      <c r="K89" s="27">
        <v>30</v>
      </c>
      <c r="L89" s="27">
        <f t="shared" ref="L89:L94" si="10">ROUND((K89-F89)/(2030-2017) * (2030-2025) +K89,1)</f>
        <v>41.5</v>
      </c>
      <c r="M89" s="27"/>
      <c r="N89" s="27" t="s">
        <v>1554</v>
      </c>
      <c r="T89" t="s">
        <v>256</v>
      </c>
    </row>
    <row r="90" spans="1:20" x14ac:dyDescent="0.35">
      <c r="A90" s="7" t="s">
        <v>229</v>
      </c>
      <c r="B90" s="7" t="s">
        <v>254</v>
      </c>
      <c r="C90" s="7" t="s">
        <v>257</v>
      </c>
      <c r="D90" s="7" t="s">
        <v>18</v>
      </c>
      <c r="E90" s="27" t="s">
        <v>258</v>
      </c>
      <c r="F90" s="27">
        <v>0</v>
      </c>
      <c r="G90" s="27">
        <v>0.6</v>
      </c>
      <c r="H90" s="27">
        <v>1</v>
      </c>
      <c r="I90" s="27">
        <f t="shared" si="8"/>
        <v>1.4</v>
      </c>
      <c r="J90" s="27">
        <f t="shared" si="9"/>
        <v>0.6</v>
      </c>
      <c r="K90" s="27">
        <v>1</v>
      </c>
      <c r="L90" s="27">
        <f t="shared" si="10"/>
        <v>1.4</v>
      </c>
      <c r="M90" s="27"/>
      <c r="N90" s="27" t="s">
        <v>1551</v>
      </c>
      <c r="T90" t="s">
        <v>259</v>
      </c>
    </row>
    <row r="91" spans="1:20" x14ac:dyDescent="0.35">
      <c r="A91" s="7" t="s">
        <v>229</v>
      </c>
      <c r="B91" s="7" t="s">
        <v>254</v>
      </c>
      <c r="C91" s="7" t="s">
        <v>260</v>
      </c>
      <c r="D91" s="7" t="s">
        <v>18</v>
      </c>
      <c r="E91" s="27" t="s">
        <v>261</v>
      </c>
      <c r="F91" s="27">
        <v>30.49132883930578</v>
      </c>
      <c r="G91" s="27">
        <v>18</v>
      </c>
      <c r="H91" s="27">
        <v>10</v>
      </c>
      <c r="I91" s="27">
        <v>2</v>
      </c>
      <c r="J91" s="27">
        <v>18</v>
      </c>
      <c r="K91" s="27">
        <v>10</v>
      </c>
      <c r="L91" s="27">
        <v>2</v>
      </c>
      <c r="M91" s="27"/>
      <c r="N91" s="27" t="s">
        <v>1547</v>
      </c>
      <c r="T91" t="s">
        <v>262</v>
      </c>
    </row>
    <row r="92" spans="1:20" x14ac:dyDescent="0.35">
      <c r="A92" s="7" t="s">
        <v>229</v>
      </c>
      <c r="B92" s="7" t="s">
        <v>254</v>
      </c>
      <c r="C92" s="7" t="s">
        <v>263</v>
      </c>
      <c r="D92" s="7" t="s">
        <v>18</v>
      </c>
      <c r="E92" s="27" t="s">
        <v>264</v>
      </c>
      <c r="F92" s="27">
        <v>66.663810507044445</v>
      </c>
      <c r="G92" s="27">
        <v>61.3</v>
      </c>
      <c r="H92" s="27">
        <v>58</v>
      </c>
      <c r="I92" s="27">
        <f t="shared" si="8"/>
        <v>54.7</v>
      </c>
      <c r="J92" s="27">
        <f t="shared" si="9"/>
        <v>61.3</v>
      </c>
      <c r="K92" s="27">
        <v>58</v>
      </c>
      <c r="L92" s="27">
        <f t="shared" si="10"/>
        <v>54.7</v>
      </c>
      <c r="M92" s="27"/>
      <c r="N92" s="27" t="s">
        <v>1551</v>
      </c>
      <c r="T92" t="s">
        <v>265</v>
      </c>
    </row>
    <row r="93" spans="1:20" x14ac:dyDescent="0.35">
      <c r="A93" s="7" t="s">
        <v>229</v>
      </c>
      <c r="B93" s="7" t="s">
        <v>254</v>
      </c>
      <c r="C93" s="7" t="s">
        <v>266</v>
      </c>
      <c r="D93" s="7" t="s">
        <v>18</v>
      </c>
      <c r="E93" s="27" t="s">
        <v>267</v>
      </c>
      <c r="F93" s="27">
        <v>2.6828531809008971</v>
      </c>
      <c r="G93" s="27">
        <v>1.6</v>
      </c>
      <c r="H93" s="27">
        <v>1</v>
      </c>
      <c r="I93" s="27">
        <f t="shared" si="8"/>
        <v>0.4</v>
      </c>
      <c r="J93" s="27">
        <f t="shared" si="9"/>
        <v>1.6</v>
      </c>
      <c r="K93" s="27">
        <v>1</v>
      </c>
      <c r="L93" s="27">
        <f t="shared" si="10"/>
        <v>0.4</v>
      </c>
      <c r="M93" s="27"/>
      <c r="N93" s="27" t="s">
        <v>1555</v>
      </c>
      <c r="T93" t="s">
        <v>268</v>
      </c>
    </row>
    <row r="94" spans="1:20" x14ac:dyDescent="0.35">
      <c r="A94" s="7" t="s">
        <v>229</v>
      </c>
      <c r="B94" s="7" t="s">
        <v>254</v>
      </c>
      <c r="C94" s="7" t="s">
        <v>269</v>
      </c>
      <c r="D94" s="7" t="s">
        <v>18</v>
      </c>
      <c r="E94" s="27" t="s">
        <v>270</v>
      </c>
      <c r="F94" s="27">
        <v>0</v>
      </c>
      <c r="G94" s="27">
        <v>0</v>
      </c>
      <c r="H94" s="27">
        <v>0</v>
      </c>
      <c r="I94" s="27">
        <f t="shared" si="8"/>
        <v>0</v>
      </c>
      <c r="J94" s="27">
        <f t="shared" si="9"/>
        <v>0</v>
      </c>
      <c r="K94" s="27">
        <v>0</v>
      </c>
      <c r="L94" s="27">
        <f t="shared" si="10"/>
        <v>0</v>
      </c>
      <c r="M94" s="27"/>
      <c r="N94" s="27" t="s">
        <v>1547</v>
      </c>
      <c r="T94" t="s">
        <v>271</v>
      </c>
    </row>
    <row r="95" spans="1:20" x14ac:dyDescent="0.35">
      <c r="A95" s="6" t="s">
        <v>229</v>
      </c>
      <c r="B95" s="6" t="s">
        <v>272</v>
      </c>
      <c r="C95" s="6" t="s">
        <v>90</v>
      </c>
      <c r="D95" s="6" t="s">
        <v>18</v>
      </c>
      <c r="E95" s="27" t="s">
        <v>273</v>
      </c>
      <c r="F95" s="27">
        <v>97.112565966196186</v>
      </c>
      <c r="G95" s="27">
        <f t="shared" si="5"/>
        <v>98.9</v>
      </c>
      <c r="H95" s="27">
        <v>100</v>
      </c>
      <c r="I95" s="27">
        <v>100</v>
      </c>
      <c r="J95" s="27">
        <f t="shared" si="9"/>
        <v>98.9</v>
      </c>
      <c r="K95" s="27">
        <v>100</v>
      </c>
      <c r="L95" s="27">
        <v>100</v>
      </c>
      <c r="M95" s="27"/>
      <c r="N95" s="27" t="s">
        <v>1547</v>
      </c>
      <c r="T95" t="s">
        <v>274</v>
      </c>
    </row>
    <row r="96" spans="1:20" x14ac:dyDescent="0.35">
      <c r="A96" s="6" t="s">
        <v>229</v>
      </c>
      <c r="B96" s="6" t="s">
        <v>272</v>
      </c>
      <c r="C96" s="6" t="s">
        <v>257</v>
      </c>
      <c r="D96" s="6" t="s">
        <v>18</v>
      </c>
      <c r="E96" t="s">
        <v>275</v>
      </c>
      <c r="F96">
        <v>0</v>
      </c>
      <c r="G96">
        <f t="shared" si="5"/>
        <v>0</v>
      </c>
      <c r="H96" s="25">
        <v>0</v>
      </c>
      <c r="I96">
        <v>0</v>
      </c>
      <c r="J96">
        <v>0</v>
      </c>
      <c r="K96" s="25">
        <v>0</v>
      </c>
      <c r="L96">
        <v>0</v>
      </c>
      <c r="N96" t="s">
        <v>1552</v>
      </c>
      <c r="T96" t="s">
        <v>276</v>
      </c>
    </row>
    <row r="97" spans="1:20" x14ac:dyDescent="0.35">
      <c r="A97" s="6" t="s">
        <v>229</v>
      </c>
      <c r="B97" s="6" t="s">
        <v>272</v>
      </c>
      <c r="C97" s="6" t="s">
        <v>260</v>
      </c>
      <c r="D97" s="6" t="s">
        <v>18</v>
      </c>
      <c r="E97" s="27" t="s">
        <v>277</v>
      </c>
      <c r="F97" s="27">
        <v>2.8874340338038058</v>
      </c>
      <c r="G97" s="27">
        <f t="shared" si="5"/>
        <v>1.1000000000000001</v>
      </c>
      <c r="H97" s="27">
        <v>0</v>
      </c>
      <c r="I97" s="27">
        <v>0</v>
      </c>
      <c r="J97" s="27">
        <f t="shared" ref="J97" si="11">ROUND((K97-F97)/(2030-2017) * (2025-2017) +F97,1)</f>
        <v>1.1000000000000001</v>
      </c>
      <c r="K97" s="27">
        <v>0</v>
      </c>
      <c r="L97" s="27">
        <v>0</v>
      </c>
      <c r="M97" s="27"/>
      <c r="N97" s="27" t="s">
        <v>1547</v>
      </c>
      <c r="T97" t="s">
        <v>278</v>
      </c>
    </row>
    <row r="98" spans="1:20" x14ac:dyDescent="0.35">
      <c r="A98" s="6" t="s">
        <v>229</v>
      </c>
      <c r="B98" s="6" t="s">
        <v>272</v>
      </c>
      <c r="C98" s="6" t="s">
        <v>279</v>
      </c>
      <c r="D98" s="6" t="s">
        <v>18</v>
      </c>
      <c r="E98" t="s">
        <v>280</v>
      </c>
      <c r="F98">
        <v>0</v>
      </c>
      <c r="G98">
        <f t="shared" si="5"/>
        <v>0</v>
      </c>
      <c r="H98" s="25">
        <v>0</v>
      </c>
      <c r="I98">
        <v>0</v>
      </c>
      <c r="J98">
        <v>0</v>
      </c>
      <c r="K98" s="25">
        <v>0</v>
      </c>
      <c r="L98">
        <v>0</v>
      </c>
      <c r="N98" t="s">
        <v>1552</v>
      </c>
      <c r="T98" t="s">
        <v>281</v>
      </c>
    </row>
    <row r="99" spans="1:20" x14ac:dyDescent="0.35">
      <c r="A99" s="7" t="s">
        <v>229</v>
      </c>
      <c r="B99" s="7" t="s">
        <v>282</v>
      </c>
      <c r="C99" s="7" t="s">
        <v>90</v>
      </c>
      <c r="D99" s="7" t="s">
        <v>18</v>
      </c>
      <c r="E99" s="27" t="s">
        <v>283</v>
      </c>
      <c r="F99" s="27">
        <v>6.977225640430329</v>
      </c>
      <c r="G99" s="27">
        <v>63</v>
      </c>
      <c r="H99" s="27">
        <v>98</v>
      </c>
      <c r="I99" s="27">
        <v>98</v>
      </c>
      <c r="J99" s="27">
        <f t="shared" ref="J99:J108" si="12">ROUND((K99-F99)/(2030-2017) * (2025-2017) +F99,1)</f>
        <v>63</v>
      </c>
      <c r="K99" s="27">
        <v>98</v>
      </c>
      <c r="L99" s="27">
        <v>98</v>
      </c>
      <c r="M99" s="27"/>
      <c r="N99" s="27" t="s">
        <v>1547</v>
      </c>
      <c r="T99" t="s">
        <v>284</v>
      </c>
    </row>
    <row r="100" spans="1:20" x14ac:dyDescent="0.35">
      <c r="A100" s="7" t="s">
        <v>229</v>
      </c>
      <c r="B100" s="7" t="s">
        <v>282</v>
      </c>
      <c r="C100" s="7" t="s">
        <v>257</v>
      </c>
      <c r="D100" s="7" t="s">
        <v>18</v>
      </c>
      <c r="E100" s="27" t="s">
        <v>285</v>
      </c>
      <c r="F100" s="27">
        <v>0</v>
      </c>
      <c r="G100" s="27">
        <f t="shared" si="5"/>
        <v>1.2</v>
      </c>
      <c r="H100" s="27">
        <v>2</v>
      </c>
      <c r="I100" s="27">
        <v>2</v>
      </c>
      <c r="J100" s="27">
        <f t="shared" si="12"/>
        <v>1.2</v>
      </c>
      <c r="K100" s="27">
        <v>2</v>
      </c>
      <c r="L100" s="27">
        <v>2</v>
      </c>
      <c r="M100" s="27"/>
      <c r="N100" s="27" t="s">
        <v>1556</v>
      </c>
      <c r="T100" t="s">
        <v>286</v>
      </c>
    </row>
    <row r="101" spans="1:20" x14ac:dyDescent="0.35">
      <c r="A101" s="7" t="s">
        <v>229</v>
      </c>
      <c r="B101" s="7" t="s">
        <v>282</v>
      </c>
      <c r="C101" s="7" t="s">
        <v>260</v>
      </c>
      <c r="D101" s="7" t="s">
        <v>18</v>
      </c>
      <c r="E101" s="27" t="s">
        <v>287</v>
      </c>
      <c r="F101" s="27">
        <v>81.988202285294733</v>
      </c>
      <c r="G101" s="27">
        <v>31.6</v>
      </c>
      <c r="H101" s="27">
        <v>0</v>
      </c>
      <c r="I101" s="27">
        <v>0</v>
      </c>
      <c r="J101" s="27">
        <v>31.6</v>
      </c>
      <c r="K101" s="27">
        <v>0</v>
      </c>
      <c r="L101" s="27">
        <v>0</v>
      </c>
      <c r="M101" s="27"/>
      <c r="N101" s="27" t="s">
        <v>1547</v>
      </c>
      <c r="T101" t="s">
        <v>288</v>
      </c>
    </row>
    <row r="102" spans="1:20" x14ac:dyDescent="0.35">
      <c r="A102" s="7" t="s">
        <v>229</v>
      </c>
      <c r="B102" s="7" t="s">
        <v>282</v>
      </c>
      <c r="C102" s="7" t="s">
        <v>263</v>
      </c>
      <c r="D102" s="7" t="s">
        <v>18</v>
      </c>
      <c r="E102" t="s">
        <v>289</v>
      </c>
      <c r="F102">
        <v>2.3414773736997409E-13</v>
      </c>
      <c r="G102">
        <f t="shared" si="5"/>
        <v>0</v>
      </c>
      <c r="H102" s="25">
        <v>0</v>
      </c>
      <c r="I102">
        <v>0</v>
      </c>
      <c r="J102">
        <f t="shared" si="12"/>
        <v>0</v>
      </c>
      <c r="K102" s="25">
        <v>0</v>
      </c>
      <c r="L102">
        <v>0</v>
      </c>
      <c r="N102" t="s">
        <v>1552</v>
      </c>
      <c r="T102" t="s">
        <v>290</v>
      </c>
    </row>
    <row r="103" spans="1:20" x14ac:dyDescent="0.35">
      <c r="A103" s="7" t="s">
        <v>229</v>
      </c>
      <c r="B103" s="7" t="s">
        <v>282</v>
      </c>
      <c r="C103" s="7" t="s">
        <v>291</v>
      </c>
      <c r="D103" s="7" t="s">
        <v>18</v>
      </c>
      <c r="E103" t="s">
        <v>292</v>
      </c>
      <c r="F103">
        <v>0</v>
      </c>
      <c r="G103">
        <f t="shared" si="5"/>
        <v>0</v>
      </c>
      <c r="H103" s="25">
        <v>0</v>
      </c>
      <c r="I103">
        <v>0</v>
      </c>
      <c r="J103">
        <f t="shared" si="12"/>
        <v>0</v>
      </c>
      <c r="K103" s="25">
        <v>0</v>
      </c>
      <c r="L103">
        <v>0</v>
      </c>
      <c r="N103" t="s">
        <v>1552</v>
      </c>
      <c r="T103" t="s">
        <v>293</v>
      </c>
    </row>
    <row r="104" spans="1:20" x14ac:dyDescent="0.35">
      <c r="A104" s="7" t="s">
        <v>229</v>
      </c>
      <c r="B104" s="7" t="s">
        <v>282</v>
      </c>
      <c r="C104" s="7" t="s">
        <v>269</v>
      </c>
      <c r="D104" s="7" t="s">
        <v>18</v>
      </c>
      <c r="E104" s="27" t="s">
        <v>294</v>
      </c>
      <c r="F104" s="27">
        <v>11.03457207427471</v>
      </c>
      <c r="G104" s="27">
        <f t="shared" si="5"/>
        <v>4.2</v>
      </c>
      <c r="H104" s="27">
        <v>0</v>
      </c>
      <c r="I104" s="27">
        <v>0</v>
      </c>
      <c r="J104" s="27">
        <f t="shared" si="12"/>
        <v>4.2</v>
      </c>
      <c r="K104" s="27">
        <v>0</v>
      </c>
      <c r="L104" s="27">
        <v>0</v>
      </c>
      <c r="M104" s="27"/>
      <c r="N104" s="27" t="s">
        <v>1547</v>
      </c>
      <c r="T104" t="s">
        <v>295</v>
      </c>
    </row>
    <row r="105" spans="1:20" x14ac:dyDescent="0.35">
      <c r="A105" s="6" t="s">
        <v>229</v>
      </c>
      <c r="B105" s="6" t="s">
        <v>296</v>
      </c>
      <c r="C105" s="6" t="s">
        <v>263</v>
      </c>
      <c r="D105" s="6" t="s">
        <v>18</v>
      </c>
      <c r="E105" s="27" t="s">
        <v>297</v>
      </c>
      <c r="F105" s="27">
        <v>93.851581854628662</v>
      </c>
      <c r="G105" s="27">
        <f t="shared" si="5"/>
        <v>79.2</v>
      </c>
      <c r="H105" s="27">
        <v>70</v>
      </c>
      <c r="I105" s="27">
        <f t="shared" ref="I105:I118" si="13">ROUND((H105-F105)/(2030-2017) * (2030-2025) +H105,1)</f>
        <v>60.8</v>
      </c>
      <c r="J105" s="27">
        <f t="shared" si="12"/>
        <v>79.2</v>
      </c>
      <c r="K105" s="27">
        <v>70</v>
      </c>
      <c r="L105" s="27">
        <f t="shared" ref="L105:L118" si="14">ROUND((K105-F105)/(2030-2017) * (2030-2025) +K105,1)</f>
        <v>60.8</v>
      </c>
      <c r="M105" s="27"/>
      <c r="N105" s="30" t="s">
        <v>1553</v>
      </c>
      <c r="T105" t="s">
        <v>298</v>
      </c>
    </row>
    <row r="106" spans="1:20" x14ac:dyDescent="0.35">
      <c r="A106" s="6" t="s">
        <v>229</v>
      </c>
      <c r="B106" s="6" t="s">
        <v>296</v>
      </c>
      <c r="C106" s="6" t="s">
        <v>90</v>
      </c>
      <c r="D106" s="6" t="s">
        <v>18</v>
      </c>
      <c r="E106" s="27" t="s">
        <v>299</v>
      </c>
      <c r="F106" s="27">
        <v>6.148418145371334</v>
      </c>
      <c r="G106" s="27">
        <f t="shared" si="5"/>
        <v>20.8</v>
      </c>
      <c r="H106" s="27">
        <v>30</v>
      </c>
      <c r="I106" s="27">
        <f t="shared" si="13"/>
        <v>39.200000000000003</v>
      </c>
      <c r="J106" s="27">
        <f t="shared" si="12"/>
        <v>20.8</v>
      </c>
      <c r="K106" s="27">
        <v>30</v>
      </c>
      <c r="L106" s="27">
        <f t="shared" si="14"/>
        <v>39.200000000000003</v>
      </c>
      <c r="M106" s="27"/>
      <c r="N106" s="30" t="s">
        <v>1553</v>
      </c>
      <c r="T106" t="s">
        <v>300</v>
      </c>
    </row>
    <row r="107" spans="1:20" x14ac:dyDescent="0.35">
      <c r="A107" s="7" t="s">
        <v>229</v>
      </c>
      <c r="B107" s="7" t="s">
        <v>301</v>
      </c>
      <c r="C107" s="7" t="s">
        <v>302</v>
      </c>
      <c r="D107" s="7" t="s">
        <v>18</v>
      </c>
      <c r="E107" s="27" t="s">
        <v>303</v>
      </c>
      <c r="F107" s="27">
        <v>83.999999999999915</v>
      </c>
      <c r="G107" s="27">
        <f t="shared" si="5"/>
        <v>69.2</v>
      </c>
      <c r="H107" s="27">
        <v>60</v>
      </c>
      <c r="I107" s="27">
        <f t="shared" si="13"/>
        <v>50.8</v>
      </c>
      <c r="J107" s="27">
        <f t="shared" si="12"/>
        <v>69.2</v>
      </c>
      <c r="K107" s="27">
        <v>60</v>
      </c>
      <c r="L107" s="27">
        <f t="shared" si="14"/>
        <v>50.8</v>
      </c>
      <c r="M107" s="27"/>
      <c r="N107" s="27" t="s">
        <v>1547</v>
      </c>
      <c r="T107" t="s">
        <v>304</v>
      </c>
    </row>
    <row r="108" spans="1:20" x14ac:dyDescent="0.35">
      <c r="A108" s="7" t="s">
        <v>229</v>
      </c>
      <c r="B108" s="7" t="s">
        <v>301</v>
      </c>
      <c r="C108" s="7" t="s">
        <v>305</v>
      </c>
      <c r="D108" s="7" t="s">
        <v>18</v>
      </c>
      <c r="E108" s="27" t="s">
        <v>306</v>
      </c>
      <c r="F108" s="27">
        <v>16.000000000000089</v>
      </c>
      <c r="G108" s="27">
        <f t="shared" si="5"/>
        <v>30.8</v>
      </c>
      <c r="H108" s="27">
        <v>40</v>
      </c>
      <c r="I108" s="27">
        <f t="shared" si="13"/>
        <v>49.2</v>
      </c>
      <c r="J108" s="27">
        <f t="shared" si="12"/>
        <v>30.8</v>
      </c>
      <c r="K108" s="27">
        <v>40</v>
      </c>
      <c r="L108" s="27">
        <f t="shared" si="14"/>
        <v>49.2</v>
      </c>
      <c r="M108" s="27"/>
      <c r="N108" s="27" t="s">
        <v>1547</v>
      </c>
      <c r="T108" t="s">
        <v>307</v>
      </c>
    </row>
    <row r="109" spans="1:20" x14ac:dyDescent="0.35">
      <c r="A109" s="6" t="s">
        <v>229</v>
      </c>
      <c r="B109" s="6" t="s">
        <v>308</v>
      </c>
      <c r="C109" s="6" t="s">
        <v>309</v>
      </c>
      <c r="D109" s="6" t="s">
        <v>18</v>
      </c>
      <c r="E109" t="s">
        <v>310</v>
      </c>
      <c r="F109">
        <v>100</v>
      </c>
      <c r="G109">
        <v>100</v>
      </c>
      <c r="H109" s="25">
        <v>100</v>
      </c>
      <c r="I109">
        <v>100</v>
      </c>
      <c r="J109">
        <v>100</v>
      </c>
      <c r="K109" s="25">
        <v>100</v>
      </c>
      <c r="L109">
        <v>100</v>
      </c>
      <c r="N109" t="s">
        <v>1552</v>
      </c>
      <c r="T109" t="s">
        <v>311</v>
      </c>
    </row>
    <row r="110" spans="1:20" x14ac:dyDescent="0.35">
      <c r="A110" s="6" t="s">
        <v>229</v>
      </c>
      <c r="B110" s="6" t="s">
        <v>308</v>
      </c>
      <c r="C110" s="6" t="s">
        <v>263</v>
      </c>
      <c r="D110" s="6" t="s">
        <v>18</v>
      </c>
      <c r="E110" t="s">
        <v>312</v>
      </c>
      <c r="F110">
        <v>0</v>
      </c>
      <c r="G110">
        <f t="shared" si="5"/>
        <v>0</v>
      </c>
      <c r="H110" s="25">
        <v>0</v>
      </c>
      <c r="I110">
        <v>0</v>
      </c>
      <c r="J110">
        <v>0</v>
      </c>
      <c r="K110" s="25">
        <v>0</v>
      </c>
      <c r="L110">
        <v>0</v>
      </c>
      <c r="N110" t="s">
        <v>1552</v>
      </c>
      <c r="T110" t="s">
        <v>313</v>
      </c>
    </row>
    <row r="111" spans="1:20" x14ac:dyDescent="0.35">
      <c r="A111" s="6" t="s">
        <v>229</v>
      </c>
      <c r="B111" s="6" t="s">
        <v>308</v>
      </c>
      <c r="C111" s="6" t="s">
        <v>314</v>
      </c>
      <c r="D111" s="6" t="s">
        <v>18</v>
      </c>
      <c r="E111" t="s">
        <v>315</v>
      </c>
      <c r="F111">
        <v>0</v>
      </c>
      <c r="G111">
        <f t="shared" si="5"/>
        <v>0</v>
      </c>
      <c r="H111" s="25">
        <v>0</v>
      </c>
      <c r="I111">
        <v>0</v>
      </c>
      <c r="J111">
        <v>0</v>
      </c>
      <c r="K111" s="25">
        <v>0</v>
      </c>
      <c r="L111">
        <v>0</v>
      </c>
      <c r="N111" t="s">
        <v>1552</v>
      </c>
      <c r="T111" t="s">
        <v>316</v>
      </c>
    </row>
    <row r="112" spans="1:20" x14ac:dyDescent="0.35">
      <c r="A112" s="8" t="s">
        <v>317</v>
      </c>
      <c r="B112" s="8" t="s">
        <v>230</v>
      </c>
      <c r="C112" s="8" t="s">
        <v>317</v>
      </c>
      <c r="D112" s="8" t="s">
        <v>18</v>
      </c>
      <c r="E112" s="27" t="s">
        <v>318</v>
      </c>
      <c r="F112" s="27">
        <v>0</v>
      </c>
      <c r="G112" s="27">
        <f t="shared" si="5"/>
        <v>0.6</v>
      </c>
      <c r="H112" s="27">
        <v>1</v>
      </c>
      <c r="I112" s="27">
        <f t="shared" si="13"/>
        <v>1.4</v>
      </c>
      <c r="J112" s="27">
        <f t="shared" ref="J112" si="15">ROUND((K112-F112)/(2030-2017) * (2025-2017) +F112,1)</f>
        <v>0.6</v>
      </c>
      <c r="K112" s="27">
        <v>1</v>
      </c>
      <c r="L112" s="27">
        <f t="shared" si="14"/>
        <v>1.4</v>
      </c>
      <c r="M112" s="27"/>
      <c r="N112" s="27" t="s">
        <v>1557</v>
      </c>
      <c r="T112" t="s">
        <v>319</v>
      </c>
    </row>
    <row r="113" spans="1:20" x14ac:dyDescent="0.35">
      <c r="A113" s="8" t="s">
        <v>317</v>
      </c>
      <c r="B113" s="8" t="s">
        <v>230</v>
      </c>
      <c r="C113" s="8" t="s">
        <v>320</v>
      </c>
      <c r="D113" s="8" t="s">
        <v>18</v>
      </c>
      <c r="E113" t="s">
        <v>321</v>
      </c>
      <c r="F113">
        <v>81.375751075847518</v>
      </c>
      <c r="G113">
        <v>81.375751075847518</v>
      </c>
      <c r="H113" s="25">
        <v>81.375751075847518</v>
      </c>
      <c r="I113">
        <v>81.375751075847518</v>
      </c>
      <c r="J113">
        <v>81.375751075847518</v>
      </c>
      <c r="K113" s="25">
        <v>81.375751075847518</v>
      </c>
      <c r="L113">
        <v>81.375751075847518</v>
      </c>
      <c r="N113" t="s">
        <v>1552</v>
      </c>
      <c r="T113" t="s">
        <v>322</v>
      </c>
    </row>
    <row r="114" spans="1:20" x14ac:dyDescent="0.35">
      <c r="A114" s="8" t="s">
        <v>317</v>
      </c>
      <c r="B114" s="8" t="s">
        <v>230</v>
      </c>
      <c r="C114" s="8" t="s">
        <v>236</v>
      </c>
      <c r="D114" s="8" t="s">
        <v>18</v>
      </c>
      <c r="E114" t="s">
        <v>323</v>
      </c>
      <c r="F114">
        <v>5.9092163862311029</v>
      </c>
      <c r="G114">
        <v>5.9092163862311029</v>
      </c>
      <c r="H114" s="25">
        <v>5.9092163862311029</v>
      </c>
      <c r="I114">
        <v>5.9092163862311029</v>
      </c>
      <c r="J114">
        <v>5.9092163862311029</v>
      </c>
      <c r="K114" s="25">
        <v>5.9092163862311029</v>
      </c>
      <c r="L114">
        <v>5.9092163862311029</v>
      </c>
      <c r="N114" t="s">
        <v>1552</v>
      </c>
      <c r="T114" t="s">
        <v>324</v>
      </c>
    </row>
    <row r="115" spans="1:20" x14ac:dyDescent="0.35">
      <c r="A115" s="8" t="s">
        <v>317</v>
      </c>
      <c r="B115" s="8" t="s">
        <v>230</v>
      </c>
      <c r="C115" s="8" t="s">
        <v>325</v>
      </c>
      <c r="D115" s="8" t="s">
        <v>18</v>
      </c>
      <c r="E115" t="s">
        <v>326</v>
      </c>
      <c r="F115">
        <v>12.715032537921379</v>
      </c>
      <c r="G115">
        <v>12.715032537921379</v>
      </c>
      <c r="H115" s="25">
        <v>12.715032537921379</v>
      </c>
      <c r="I115">
        <v>12.715032537921379</v>
      </c>
      <c r="J115">
        <v>12.715032537921379</v>
      </c>
      <c r="K115" s="25">
        <v>12.715032537921379</v>
      </c>
      <c r="L115">
        <v>12.715032537921379</v>
      </c>
      <c r="N115" t="s">
        <v>1552</v>
      </c>
      <c r="T115" t="s">
        <v>327</v>
      </c>
    </row>
    <row r="116" spans="1:20" x14ac:dyDescent="0.35">
      <c r="A116" s="9" t="s">
        <v>317</v>
      </c>
      <c r="B116" s="9" t="s">
        <v>328</v>
      </c>
      <c r="C116" s="9" t="s">
        <v>90</v>
      </c>
      <c r="D116" s="9" t="s">
        <v>18</v>
      </c>
      <c r="E116" s="27" t="s">
        <v>329</v>
      </c>
      <c r="F116" s="27">
        <v>0.2323865027420236</v>
      </c>
      <c r="G116" s="27">
        <f t="shared" si="5"/>
        <v>9.3000000000000007</v>
      </c>
      <c r="H116" s="27">
        <v>15</v>
      </c>
      <c r="I116" s="27">
        <f t="shared" si="13"/>
        <v>20.7</v>
      </c>
      <c r="J116" s="27">
        <f t="shared" ref="J116:J118" si="16">ROUND((K116-F116)/(2030-2017) * (2025-2017) +F116,1)</f>
        <v>9.3000000000000007</v>
      </c>
      <c r="K116" s="27">
        <v>15</v>
      </c>
      <c r="L116" s="27">
        <f t="shared" si="14"/>
        <v>20.7</v>
      </c>
      <c r="M116" s="27"/>
      <c r="N116" s="27" t="s">
        <v>1547</v>
      </c>
      <c r="T116" t="s">
        <v>330</v>
      </c>
    </row>
    <row r="117" spans="1:20" x14ac:dyDescent="0.35">
      <c r="A117" s="9" t="s">
        <v>317</v>
      </c>
      <c r="B117" s="9" t="s">
        <v>328</v>
      </c>
      <c r="C117" s="9" t="s">
        <v>257</v>
      </c>
      <c r="D117" s="9" t="s">
        <v>18</v>
      </c>
      <c r="E117" s="27" t="s">
        <v>331</v>
      </c>
      <c r="F117" s="27">
        <v>0</v>
      </c>
      <c r="G117" s="27">
        <f t="shared" si="5"/>
        <v>0.6</v>
      </c>
      <c r="H117" s="27">
        <v>1</v>
      </c>
      <c r="I117" s="27">
        <f t="shared" si="13"/>
        <v>1.4</v>
      </c>
      <c r="J117" s="27">
        <f t="shared" si="16"/>
        <v>0.6</v>
      </c>
      <c r="K117" s="27">
        <v>1</v>
      </c>
      <c r="L117" s="27">
        <f t="shared" si="14"/>
        <v>1.4</v>
      </c>
      <c r="M117" s="27"/>
      <c r="N117" s="27" t="s">
        <v>1547</v>
      </c>
      <c r="T117" t="s">
        <v>332</v>
      </c>
    </row>
    <row r="118" spans="1:20" x14ac:dyDescent="0.35">
      <c r="A118" s="9" t="s">
        <v>317</v>
      </c>
      <c r="B118" s="9" t="s">
        <v>328</v>
      </c>
      <c r="C118" s="9" t="s">
        <v>260</v>
      </c>
      <c r="D118" s="9" t="s">
        <v>18</v>
      </c>
      <c r="E118" s="27" t="s">
        <v>333</v>
      </c>
      <c r="F118" s="27">
        <v>99.548024694443143</v>
      </c>
      <c r="G118" s="27">
        <f t="shared" si="5"/>
        <v>89.9</v>
      </c>
      <c r="H118" s="27">
        <v>83.8</v>
      </c>
      <c r="I118" s="27">
        <f t="shared" si="13"/>
        <v>77.7</v>
      </c>
      <c r="J118" s="27">
        <f t="shared" si="16"/>
        <v>89.9</v>
      </c>
      <c r="K118" s="27">
        <v>83.8</v>
      </c>
      <c r="L118" s="27">
        <f t="shared" si="14"/>
        <v>77.7</v>
      </c>
      <c r="M118" s="27"/>
      <c r="N118" s="27" t="s">
        <v>1547</v>
      </c>
      <c r="T118" t="s">
        <v>334</v>
      </c>
    </row>
    <row r="119" spans="1:20" x14ac:dyDescent="0.35">
      <c r="A119" s="9" t="s">
        <v>317</v>
      </c>
      <c r="B119" s="9" t="s">
        <v>328</v>
      </c>
      <c r="C119" s="9" t="s">
        <v>263</v>
      </c>
      <c r="D119" s="9" t="s">
        <v>18</v>
      </c>
      <c r="E119" t="s">
        <v>335</v>
      </c>
      <c r="F119">
        <v>0.2195888028148382</v>
      </c>
      <c r="G119">
        <f>ROUND(0.219588802814838,1)</f>
        <v>0.2</v>
      </c>
      <c r="H119" s="25">
        <f t="shared" ref="H119:L119" si="17">ROUND(0.219588802814838,1)</f>
        <v>0.2</v>
      </c>
      <c r="I119">
        <f t="shared" si="17"/>
        <v>0.2</v>
      </c>
      <c r="J119">
        <f t="shared" si="17"/>
        <v>0.2</v>
      </c>
      <c r="K119" s="25">
        <f t="shared" si="17"/>
        <v>0.2</v>
      </c>
      <c r="L119">
        <f t="shared" si="17"/>
        <v>0.2</v>
      </c>
      <c r="N119" t="s">
        <v>1552</v>
      </c>
      <c r="T119" t="s">
        <v>336</v>
      </c>
    </row>
    <row r="120" spans="1:20" x14ac:dyDescent="0.35">
      <c r="A120" s="9" t="s">
        <v>317</v>
      </c>
      <c r="B120" s="9" t="s">
        <v>328</v>
      </c>
      <c r="C120" s="9" t="s">
        <v>291</v>
      </c>
      <c r="D120" s="9" t="s">
        <v>18</v>
      </c>
      <c r="E120" t="s">
        <v>337</v>
      </c>
      <c r="F120">
        <v>0</v>
      </c>
      <c r="G120">
        <v>0</v>
      </c>
      <c r="H120" s="25">
        <v>0</v>
      </c>
      <c r="I120">
        <v>0</v>
      </c>
      <c r="J120">
        <v>0</v>
      </c>
      <c r="K120" s="25">
        <v>0</v>
      </c>
      <c r="L120">
        <v>0</v>
      </c>
      <c r="N120" t="s">
        <v>1552</v>
      </c>
      <c r="T120" t="s">
        <v>338</v>
      </c>
    </row>
    <row r="121" spans="1:20" x14ac:dyDescent="0.35">
      <c r="A121" s="9" t="s">
        <v>317</v>
      </c>
      <c r="B121" s="9" t="s">
        <v>328</v>
      </c>
      <c r="C121" s="9" t="s">
        <v>269</v>
      </c>
      <c r="D121" s="9" t="s">
        <v>18</v>
      </c>
      <c r="E121" t="s">
        <v>339</v>
      </c>
      <c r="F121">
        <v>0</v>
      </c>
      <c r="G121">
        <v>0</v>
      </c>
      <c r="H121" s="25">
        <v>0</v>
      </c>
      <c r="I121">
        <v>0</v>
      </c>
      <c r="J121">
        <v>0</v>
      </c>
      <c r="K121" s="25">
        <v>0</v>
      </c>
      <c r="L121">
        <v>0</v>
      </c>
      <c r="N121" t="s">
        <v>1552</v>
      </c>
      <c r="T121" t="s">
        <v>340</v>
      </c>
    </row>
    <row r="122" spans="1:20" x14ac:dyDescent="0.35">
      <c r="A122" s="8" t="s">
        <v>317</v>
      </c>
      <c r="B122" s="8" t="s">
        <v>272</v>
      </c>
      <c r="C122" s="8" t="s">
        <v>90</v>
      </c>
      <c r="D122" s="8" t="s">
        <v>18</v>
      </c>
      <c r="E122" t="s">
        <v>341</v>
      </c>
      <c r="F122">
        <v>86.116297364021847</v>
      </c>
      <c r="G122">
        <v>86.116297364021847</v>
      </c>
      <c r="H122" s="25">
        <v>86.116297364021847</v>
      </c>
      <c r="I122">
        <v>86.116297364021847</v>
      </c>
      <c r="J122">
        <v>86.116297364021847</v>
      </c>
      <c r="K122" s="25">
        <v>86.116297364021847</v>
      </c>
      <c r="L122">
        <v>86.116297364021847</v>
      </c>
      <c r="N122" t="s">
        <v>1552</v>
      </c>
      <c r="T122" t="s">
        <v>274</v>
      </c>
    </row>
    <row r="123" spans="1:20" x14ac:dyDescent="0.35">
      <c r="A123" s="8" t="s">
        <v>317</v>
      </c>
      <c r="B123" s="8" t="s">
        <v>272</v>
      </c>
      <c r="C123" s="8" t="s">
        <v>257</v>
      </c>
      <c r="D123" s="8" t="s">
        <v>18</v>
      </c>
      <c r="E123" t="s">
        <v>342</v>
      </c>
      <c r="F123">
        <v>0</v>
      </c>
      <c r="G123">
        <v>0</v>
      </c>
      <c r="H123" s="25">
        <v>0</v>
      </c>
      <c r="I123">
        <v>0</v>
      </c>
      <c r="J123">
        <v>0</v>
      </c>
      <c r="K123" s="25">
        <v>0</v>
      </c>
      <c r="L123">
        <v>0</v>
      </c>
      <c r="N123" t="s">
        <v>1552</v>
      </c>
      <c r="T123" t="s">
        <v>343</v>
      </c>
    </row>
    <row r="124" spans="1:20" x14ac:dyDescent="0.35">
      <c r="A124" s="8" t="s">
        <v>317</v>
      </c>
      <c r="B124" s="8" t="s">
        <v>272</v>
      </c>
      <c r="C124" s="8" t="s">
        <v>260</v>
      </c>
      <c r="D124" s="8" t="s">
        <v>18</v>
      </c>
      <c r="E124" t="s">
        <v>344</v>
      </c>
      <c r="F124">
        <v>13.88370263597815</v>
      </c>
      <c r="G124">
        <v>13.88370263597815</v>
      </c>
      <c r="H124" s="25">
        <v>13.88370263597815</v>
      </c>
      <c r="I124">
        <v>13.88370263597815</v>
      </c>
      <c r="J124">
        <v>13.88370263597815</v>
      </c>
      <c r="K124" s="25">
        <v>13.88370263597815</v>
      </c>
      <c r="L124">
        <v>13.88370263597815</v>
      </c>
      <c r="N124" t="s">
        <v>1552</v>
      </c>
      <c r="T124" t="s">
        <v>345</v>
      </c>
    </row>
    <row r="125" spans="1:20" x14ac:dyDescent="0.35">
      <c r="A125" s="8" t="s">
        <v>317</v>
      </c>
      <c r="B125" s="8" t="s">
        <v>346</v>
      </c>
      <c r="C125" s="8" t="s">
        <v>347</v>
      </c>
      <c r="D125" s="8" t="s">
        <v>18</v>
      </c>
      <c r="E125" t="s">
        <v>348</v>
      </c>
      <c r="F125">
        <v>100</v>
      </c>
      <c r="G125">
        <v>100</v>
      </c>
      <c r="H125" s="25">
        <v>100</v>
      </c>
      <c r="I125">
        <v>100</v>
      </c>
      <c r="J125">
        <v>100</v>
      </c>
      <c r="K125" s="25">
        <v>100</v>
      </c>
      <c r="L125">
        <v>100</v>
      </c>
      <c r="N125" t="s">
        <v>1552</v>
      </c>
      <c r="T125" t="s">
        <v>349</v>
      </c>
    </row>
    <row r="126" spans="1:20" x14ac:dyDescent="0.35">
      <c r="A126" s="8" t="s">
        <v>317</v>
      </c>
      <c r="B126" s="8" t="s">
        <v>346</v>
      </c>
      <c r="C126" s="8" t="s">
        <v>291</v>
      </c>
      <c r="D126" s="8" t="s">
        <v>18</v>
      </c>
      <c r="E126" t="s">
        <v>350</v>
      </c>
      <c r="F126">
        <v>0</v>
      </c>
      <c r="G126">
        <v>0</v>
      </c>
      <c r="H126" s="25">
        <v>0</v>
      </c>
      <c r="I126">
        <v>0</v>
      </c>
      <c r="J126">
        <v>0</v>
      </c>
      <c r="K126" s="25">
        <v>0</v>
      </c>
      <c r="L126">
        <v>0</v>
      </c>
      <c r="N126" t="s">
        <v>1552</v>
      </c>
      <c r="T126" t="s">
        <v>351</v>
      </c>
    </row>
    <row r="127" spans="1:20" x14ac:dyDescent="0.35">
      <c r="A127" s="10" t="s">
        <v>352</v>
      </c>
      <c r="B127" s="10" t="s">
        <v>352</v>
      </c>
      <c r="C127" s="10" t="s">
        <v>353</v>
      </c>
      <c r="D127" s="10" t="s">
        <v>18</v>
      </c>
      <c r="E127" t="s">
        <v>354</v>
      </c>
      <c r="F127">
        <v>0</v>
      </c>
      <c r="G127">
        <v>0</v>
      </c>
      <c r="H127" s="25">
        <v>0</v>
      </c>
      <c r="I127">
        <v>0</v>
      </c>
      <c r="J127">
        <v>0</v>
      </c>
      <c r="K127" s="25">
        <v>0</v>
      </c>
      <c r="L127">
        <v>0</v>
      </c>
      <c r="N127" t="s">
        <v>1552</v>
      </c>
      <c r="T127" t="s">
        <v>355</v>
      </c>
    </row>
    <row r="128" spans="1:20" x14ac:dyDescent="0.35">
      <c r="A128" s="10" t="s">
        <v>352</v>
      </c>
      <c r="B128" s="10" t="s">
        <v>352</v>
      </c>
      <c r="C128" s="10" t="s">
        <v>356</v>
      </c>
      <c r="D128" s="10" t="s">
        <v>18</v>
      </c>
      <c r="E128" t="s">
        <v>357</v>
      </c>
      <c r="F128">
        <v>0</v>
      </c>
      <c r="G128">
        <v>0</v>
      </c>
      <c r="H128" s="25">
        <v>0</v>
      </c>
      <c r="I128">
        <v>0</v>
      </c>
      <c r="J128">
        <v>0</v>
      </c>
      <c r="K128" s="25">
        <v>0</v>
      </c>
      <c r="L128">
        <v>0</v>
      </c>
      <c r="N128" t="s">
        <v>1552</v>
      </c>
      <c r="T128" t="s">
        <v>358</v>
      </c>
    </row>
    <row r="129" spans="1:20" x14ac:dyDescent="0.35">
      <c r="A129" s="11" t="s">
        <v>352</v>
      </c>
      <c r="B129" s="11" t="s">
        <v>359</v>
      </c>
      <c r="C129" s="11" t="s">
        <v>353</v>
      </c>
      <c r="D129" s="11" t="s">
        <v>18</v>
      </c>
      <c r="E129" t="s">
        <v>360</v>
      </c>
      <c r="F129">
        <v>0</v>
      </c>
      <c r="G129">
        <v>0</v>
      </c>
      <c r="H129" s="25">
        <v>0</v>
      </c>
      <c r="I129">
        <v>0</v>
      </c>
      <c r="J129">
        <v>0</v>
      </c>
      <c r="K129" s="25">
        <v>0</v>
      </c>
      <c r="L129">
        <v>0</v>
      </c>
      <c r="N129" t="s">
        <v>1552</v>
      </c>
      <c r="T129" t="s">
        <v>361</v>
      </c>
    </row>
    <row r="130" spans="1:20" x14ac:dyDescent="0.35">
      <c r="A130" s="11" t="s">
        <v>352</v>
      </c>
      <c r="B130" s="11" t="s">
        <v>359</v>
      </c>
      <c r="C130" s="11" t="s">
        <v>356</v>
      </c>
      <c r="D130" s="11" t="s">
        <v>18</v>
      </c>
      <c r="E130" t="s">
        <v>362</v>
      </c>
      <c r="F130">
        <v>0</v>
      </c>
      <c r="G130">
        <v>0</v>
      </c>
      <c r="H130" s="25">
        <v>0</v>
      </c>
      <c r="I130">
        <v>0</v>
      </c>
      <c r="J130">
        <v>0</v>
      </c>
      <c r="K130" s="25">
        <v>0</v>
      </c>
      <c r="L130">
        <v>0</v>
      </c>
      <c r="N130" t="s">
        <v>1552</v>
      </c>
      <c r="T130" t="s">
        <v>363</v>
      </c>
    </row>
    <row r="131" spans="1:20" x14ac:dyDescent="0.35">
      <c r="A131" s="10" t="s">
        <v>352</v>
      </c>
      <c r="B131" s="10" t="s">
        <v>364</v>
      </c>
      <c r="C131" s="10" t="s">
        <v>365</v>
      </c>
      <c r="D131" s="10" t="s">
        <v>18</v>
      </c>
      <c r="E131" t="s">
        <v>366</v>
      </c>
      <c r="F131">
        <v>100</v>
      </c>
      <c r="G131">
        <v>100</v>
      </c>
      <c r="H131" s="25">
        <v>100</v>
      </c>
      <c r="I131">
        <v>100</v>
      </c>
      <c r="J131">
        <v>100</v>
      </c>
      <c r="K131" s="25">
        <v>100</v>
      </c>
      <c r="L131">
        <v>100</v>
      </c>
      <c r="N131" t="s">
        <v>1552</v>
      </c>
      <c r="T131" t="s">
        <v>367</v>
      </c>
    </row>
    <row r="132" spans="1:20" x14ac:dyDescent="0.35">
      <c r="A132" s="10" t="s">
        <v>352</v>
      </c>
      <c r="B132" s="10" t="s">
        <v>364</v>
      </c>
      <c r="C132" s="10" t="s">
        <v>291</v>
      </c>
      <c r="D132" s="10" t="s">
        <v>18</v>
      </c>
      <c r="E132" t="s">
        <v>368</v>
      </c>
      <c r="F132">
        <v>0</v>
      </c>
      <c r="G132">
        <v>0</v>
      </c>
      <c r="H132" s="25">
        <v>0</v>
      </c>
      <c r="I132">
        <v>0</v>
      </c>
      <c r="J132">
        <v>0</v>
      </c>
      <c r="K132" s="25">
        <v>0</v>
      </c>
      <c r="L132">
        <v>0</v>
      </c>
      <c r="N132" t="s">
        <v>1552</v>
      </c>
      <c r="T132" t="s">
        <v>369</v>
      </c>
    </row>
    <row r="133" spans="1:20" x14ac:dyDescent="0.35">
      <c r="A133" s="12" t="s">
        <v>370</v>
      </c>
      <c r="B133" s="12" t="s">
        <v>371</v>
      </c>
      <c r="C133" s="12" t="s">
        <v>371</v>
      </c>
      <c r="D133" s="12" t="s">
        <v>18</v>
      </c>
      <c r="E133" t="s">
        <v>372</v>
      </c>
      <c r="F133">
        <v>100</v>
      </c>
      <c r="G133">
        <v>100</v>
      </c>
      <c r="H133" s="25">
        <v>100</v>
      </c>
      <c r="I133">
        <v>100</v>
      </c>
      <c r="J133">
        <v>100</v>
      </c>
      <c r="K133" s="25">
        <v>100</v>
      </c>
      <c r="L133">
        <v>100</v>
      </c>
      <c r="N133" t="s">
        <v>1552</v>
      </c>
      <c r="T133" t="s">
        <v>373</v>
      </c>
    </row>
    <row r="134" spans="1:20" x14ac:dyDescent="0.35">
      <c r="A134" s="12" t="s">
        <v>370</v>
      </c>
      <c r="B134" s="12" t="s">
        <v>371</v>
      </c>
      <c r="C134" s="12" t="s">
        <v>374</v>
      </c>
      <c r="D134" s="12" t="s">
        <v>18</v>
      </c>
      <c r="E134" t="s">
        <v>375</v>
      </c>
      <c r="F134">
        <v>100</v>
      </c>
      <c r="G134">
        <v>100</v>
      </c>
      <c r="H134" s="25">
        <v>100</v>
      </c>
      <c r="I134">
        <v>100</v>
      </c>
      <c r="J134">
        <v>100</v>
      </c>
      <c r="K134" s="25">
        <v>100</v>
      </c>
      <c r="L134">
        <v>100</v>
      </c>
      <c r="N134" t="s">
        <v>1552</v>
      </c>
      <c r="T134" t="s">
        <v>376</v>
      </c>
    </row>
    <row r="135" spans="1:20" x14ac:dyDescent="0.35">
      <c r="A135" s="12" t="s">
        <v>370</v>
      </c>
      <c r="B135" s="12" t="s">
        <v>371</v>
      </c>
      <c r="C135" s="12" t="s">
        <v>1620</v>
      </c>
      <c r="D135" s="12" t="s">
        <v>18</v>
      </c>
      <c r="E135" t="s">
        <v>1569</v>
      </c>
      <c r="F135">
        <v>0</v>
      </c>
      <c r="G135">
        <v>0</v>
      </c>
      <c r="H135" s="25">
        <v>0</v>
      </c>
      <c r="I135">
        <v>0</v>
      </c>
      <c r="J135">
        <v>0</v>
      </c>
      <c r="K135" s="25">
        <v>0</v>
      </c>
      <c r="L135">
        <v>0</v>
      </c>
      <c r="N135" t="s">
        <v>1552</v>
      </c>
      <c r="T135" t="s">
        <v>377</v>
      </c>
    </row>
    <row r="136" spans="1:20" x14ac:dyDescent="0.35">
      <c r="A136" s="12" t="s">
        <v>370</v>
      </c>
      <c r="B136" s="12" t="s">
        <v>371</v>
      </c>
      <c r="C136" s="12" t="s">
        <v>1621</v>
      </c>
      <c r="D136" s="12" t="s">
        <v>18</v>
      </c>
      <c r="E136" t="s">
        <v>1570</v>
      </c>
      <c r="F136">
        <v>0</v>
      </c>
      <c r="G136">
        <v>0</v>
      </c>
      <c r="H136" s="25">
        <v>0</v>
      </c>
      <c r="I136">
        <v>0</v>
      </c>
      <c r="J136">
        <v>0</v>
      </c>
      <c r="K136" s="25">
        <v>0</v>
      </c>
      <c r="L136">
        <v>0</v>
      </c>
      <c r="N136" t="s">
        <v>1552</v>
      </c>
      <c r="T136" t="s">
        <v>380</v>
      </c>
    </row>
    <row r="137" spans="1:20" x14ac:dyDescent="0.35">
      <c r="A137" s="12" t="s">
        <v>370</v>
      </c>
      <c r="B137" s="12" t="s">
        <v>371</v>
      </c>
      <c r="C137" s="12" t="s">
        <v>378</v>
      </c>
      <c r="D137" s="12" t="s">
        <v>18</v>
      </c>
      <c r="E137" t="s">
        <v>379</v>
      </c>
      <c r="F137">
        <v>0</v>
      </c>
      <c r="G137">
        <v>0</v>
      </c>
      <c r="H137" s="25">
        <v>0</v>
      </c>
      <c r="I137">
        <v>0</v>
      </c>
      <c r="J137">
        <v>0</v>
      </c>
      <c r="K137" s="25">
        <v>0</v>
      </c>
      <c r="L137">
        <v>0</v>
      </c>
      <c r="N137" t="s">
        <v>1552</v>
      </c>
      <c r="T137" t="s">
        <v>381</v>
      </c>
    </row>
    <row r="138" spans="1:20" x14ac:dyDescent="0.35">
      <c r="A138" s="12" t="s">
        <v>370</v>
      </c>
      <c r="B138" s="12" t="s">
        <v>371</v>
      </c>
      <c r="C138" s="12" t="s">
        <v>1622</v>
      </c>
      <c r="D138" s="12" t="s">
        <v>18</v>
      </c>
      <c r="E138" t="s">
        <v>1571</v>
      </c>
      <c r="F138">
        <v>0</v>
      </c>
      <c r="G138">
        <v>0</v>
      </c>
      <c r="H138" s="25">
        <v>0</v>
      </c>
      <c r="I138">
        <v>0</v>
      </c>
      <c r="J138">
        <v>0</v>
      </c>
      <c r="K138" s="25">
        <v>0</v>
      </c>
      <c r="L138">
        <v>0</v>
      </c>
      <c r="N138" t="s">
        <v>1552</v>
      </c>
      <c r="T138" t="s">
        <v>382</v>
      </c>
    </row>
    <row r="139" spans="1:20" x14ac:dyDescent="0.35">
      <c r="A139" s="13" t="s">
        <v>370</v>
      </c>
      <c r="B139" s="13" t="s">
        <v>383</v>
      </c>
      <c r="C139" s="13" t="s">
        <v>383</v>
      </c>
      <c r="D139" s="13" t="s">
        <v>18</v>
      </c>
      <c r="E139" t="s">
        <v>384</v>
      </c>
      <c r="F139">
        <v>100</v>
      </c>
      <c r="G139">
        <v>100</v>
      </c>
      <c r="H139" s="25">
        <v>100</v>
      </c>
      <c r="I139">
        <v>100</v>
      </c>
      <c r="J139">
        <v>100</v>
      </c>
      <c r="K139" s="25">
        <v>100</v>
      </c>
      <c r="L139">
        <v>100</v>
      </c>
      <c r="N139" t="s">
        <v>1552</v>
      </c>
      <c r="T139" t="s">
        <v>385</v>
      </c>
    </row>
    <row r="140" spans="1:20" x14ac:dyDescent="0.35">
      <c r="A140" s="13" t="s">
        <v>370</v>
      </c>
      <c r="B140" s="13" t="s">
        <v>383</v>
      </c>
      <c r="C140" s="13" t="s">
        <v>386</v>
      </c>
      <c r="D140" s="13" t="s">
        <v>18</v>
      </c>
      <c r="E140" t="s">
        <v>387</v>
      </c>
      <c r="F140">
        <v>100</v>
      </c>
      <c r="G140">
        <v>100</v>
      </c>
      <c r="H140" s="25">
        <v>100</v>
      </c>
      <c r="I140">
        <v>100</v>
      </c>
      <c r="J140">
        <v>100</v>
      </c>
      <c r="K140" s="25">
        <v>100</v>
      </c>
      <c r="L140">
        <v>100</v>
      </c>
      <c r="N140" t="s">
        <v>1552</v>
      </c>
      <c r="T140" t="s">
        <v>388</v>
      </c>
    </row>
    <row r="141" spans="1:20" x14ac:dyDescent="0.35">
      <c r="A141" s="13" t="s">
        <v>370</v>
      </c>
      <c r="B141" s="13" t="s">
        <v>383</v>
      </c>
      <c r="C141" s="13" t="s">
        <v>389</v>
      </c>
      <c r="D141" s="13" t="s">
        <v>18</v>
      </c>
      <c r="E141" t="s">
        <v>390</v>
      </c>
      <c r="F141">
        <v>0</v>
      </c>
      <c r="G141">
        <v>0</v>
      </c>
      <c r="H141" s="25">
        <v>0</v>
      </c>
      <c r="I141">
        <v>0</v>
      </c>
      <c r="J141">
        <v>0</v>
      </c>
      <c r="K141" s="25">
        <v>0</v>
      </c>
      <c r="L141">
        <v>0</v>
      </c>
      <c r="N141" t="s">
        <v>1552</v>
      </c>
      <c r="T141" t="s">
        <v>391</v>
      </c>
    </row>
    <row r="142" spans="1:20" x14ac:dyDescent="0.35">
      <c r="A142" s="13" t="s">
        <v>370</v>
      </c>
      <c r="B142" s="13" t="s">
        <v>383</v>
      </c>
      <c r="C142" s="13" t="s">
        <v>392</v>
      </c>
      <c r="D142" s="13" t="s">
        <v>18</v>
      </c>
      <c r="E142" t="s">
        <v>393</v>
      </c>
      <c r="F142">
        <v>0</v>
      </c>
      <c r="G142">
        <v>0</v>
      </c>
      <c r="H142" s="25">
        <v>0</v>
      </c>
      <c r="I142">
        <v>0</v>
      </c>
      <c r="J142">
        <v>0</v>
      </c>
      <c r="K142" s="25">
        <v>0</v>
      </c>
      <c r="L142">
        <v>0</v>
      </c>
      <c r="N142" t="s">
        <v>1552</v>
      </c>
      <c r="T142" t="s">
        <v>394</v>
      </c>
    </row>
    <row r="143" spans="1:20" x14ac:dyDescent="0.35">
      <c r="A143" s="13" t="s">
        <v>370</v>
      </c>
      <c r="B143" s="13" t="s">
        <v>383</v>
      </c>
      <c r="C143" s="13" t="s">
        <v>395</v>
      </c>
      <c r="D143" s="13" t="s">
        <v>18</v>
      </c>
      <c r="E143" t="s">
        <v>396</v>
      </c>
      <c r="F143">
        <v>0</v>
      </c>
      <c r="G143">
        <v>0</v>
      </c>
      <c r="H143" s="25">
        <v>0</v>
      </c>
      <c r="I143">
        <v>0</v>
      </c>
      <c r="J143">
        <v>0</v>
      </c>
      <c r="K143" s="25">
        <v>0</v>
      </c>
      <c r="L143">
        <v>0</v>
      </c>
      <c r="N143" t="s">
        <v>1552</v>
      </c>
      <c r="T143" t="s">
        <v>397</v>
      </c>
    </row>
    <row r="144" spans="1:20" x14ac:dyDescent="0.35">
      <c r="A144" s="12" t="s">
        <v>370</v>
      </c>
      <c r="B144" s="12" t="s">
        <v>398</v>
      </c>
      <c r="C144" s="12" t="s">
        <v>398</v>
      </c>
      <c r="D144" s="12" t="s">
        <v>18</v>
      </c>
      <c r="E144" t="s">
        <v>399</v>
      </c>
      <c r="F144">
        <v>100</v>
      </c>
      <c r="G144">
        <v>100</v>
      </c>
      <c r="H144" s="25">
        <v>100</v>
      </c>
      <c r="I144">
        <v>100</v>
      </c>
      <c r="J144">
        <v>100</v>
      </c>
      <c r="K144" s="25">
        <v>100</v>
      </c>
      <c r="L144">
        <v>100</v>
      </c>
      <c r="N144" t="s">
        <v>1552</v>
      </c>
      <c r="T144" t="s">
        <v>400</v>
      </c>
    </row>
    <row r="145" spans="1:20" x14ac:dyDescent="0.35">
      <c r="A145" s="12" t="s">
        <v>370</v>
      </c>
      <c r="B145" s="12" t="s">
        <v>398</v>
      </c>
      <c r="C145" s="12" t="s">
        <v>401</v>
      </c>
      <c r="D145" s="12" t="s">
        <v>18</v>
      </c>
      <c r="E145" t="s">
        <v>402</v>
      </c>
      <c r="F145">
        <v>0</v>
      </c>
      <c r="G145">
        <v>0</v>
      </c>
      <c r="H145" s="25">
        <v>0</v>
      </c>
      <c r="I145">
        <v>0</v>
      </c>
      <c r="J145">
        <v>0</v>
      </c>
      <c r="K145" s="25">
        <v>0</v>
      </c>
      <c r="L145">
        <v>0</v>
      </c>
      <c r="N145" t="s">
        <v>1552</v>
      </c>
      <c r="T145" t="s">
        <v>403</v>
      </c>
    </row>
    <row r="146" spans="1:20" x14ac:dyDescent="0.35">
      <c r="A146" s="12" t="s">
        <v>370</v>
      </c>
      <c r="B146" s="12" t="s">
        <v>398</v>
      </c>
      <c r="C146" s="12" t="s">
        <v>404</v>
      </c>
      <c r="D146" s="12" t="s">
        <v>18</v>
      </c>
      <c r="E146" t="s">
        <v>405</v>
      </c>
      <c r="F146">
        <v>0</v>
      </c>
      <c r="G146">
        <v>0</v>
      </c>
      <c r="H146" s="25">
        <v>0</v>
      </c>
      <c r="I146">
        <v>0</v>
      </c>
      <c r="J146">
        <v>0</v>
      </c>
      <c r="K146" s="25">
        <v>0</v>
      </c>
      <c r="L146">
        <v>0</v>
      </c>
      <c r="N146" t="s">
        <v>1552</v>
      </c>
      <c r="T146" t="s">
        <v>406</v>
      </c>
    </row>
    <row r="147" spans="1:20" x14ac:dyDescent="0.35">
      <c r="A147" s="13" t="s">
        <v>370</v>
      </c>
      <c r="B147" s="13" t="s">
        <v>407</v>
      </c>
      <c r="C147" s="13" t="s">
        <v>408</v>
      </c>
      <c r="D147" s="13" t="s">
        <v>18</v>
      </c>
      <c r="E147" t="s">
        <v>409</v>
      </c>
      <c r="F147">
        <v>100</v>
      </c>
      <c r="G147">
        <v>100</v>
      </c>
      <c r="H147">
        <v>100</v>
      </c>
      <c r="I147">
        <v>100</v>
      </c>
      <c r="J147">
        <v>100</v>
      </c>
      <c r="K147">
        <v>100</v>
      </c>
      <c r="L147">
        <v>100</v>
      </c>
      <c r="N147" t="s">
        <v>1552</v>
      </c>
      <c r="T147" t="s">
        <v>410</v>
      </c>
    </row>
    <row r="148" spans="1:20" x14ac:dyDescent="0.35">
      <c r="A148" s="13" t="s">
        <v>370</v>
      </c>
      <c r="B148" s="13" t="s">
        <v>407</v>
      </c>
      <c r="C148" s="13" t="s">
        <v>401</v>
      </c>
      <c r="D148" s="13" t="s">
        <v>18</v>
      </c>
      <c r="E148" t="s">
        <v>411</v>
      </c>
      <c r="F148">
        <v>0</v>
      </c>
      <c r="G148">
        <v>0</v>
      </c>
      <c r="H148">
        <v>0</v>
      </c>
      <c r="I148">
        <v>0</v>
      </c>
      <c r="J148">
        <v>0</v>
      </c>
      <c r="K148">
        <v>0</v>
      </c>
      <c r="L148">
        <v>0</v>
      </c>
      <c r="N148" t="s">
        <v>1552</v>
      </c>
      <c r="T148" t="s">
        <v>412</v>
      </c>
    </row>
    <row r="149" spans="1:20" x14ac:dyDescent="0.35">
      <c r="A149" s="13" t="s">
        <v>370</v>
      </c>
      <c r="B149" s="13" t="s">
        <v>407</v>
      </c>
      <c r="C149" s="13" t="s">
        <v>404</v>
      </c>
      <c r="D149" s="13" t="s">
        <v>18</v>
      </c>
      <c r="E149" t="s">
        <v>413</v>
      </c>
      <c r="F149">
        <v>0</v>
      </c>
      <c r="G149">
        <v>0</v>
      </c>
      <c r="H149">
        <v>0</v>
      </c>
      <c r="I149">
        <v>0</v>
      </c>
      <c r="J149">
        <v>0</v>
      </c>
      <c r="K149">
        <v>0</v>
      </c>
      <c r="L149">
        <v>0</v>
      </c>
      <c r="N149" t="s">
        <v>1552</v>
      </c>
      <c r="T149" t="s">
        <v>414</v>
      </c>
    </row>
    <row r="150" spans="1:20" x14ac:dyDescent="0.35">
      <c r="A150" s="13" t="s">
        <v>370</v>
      </c>
      <c r="B150" s="13" t="s">
        <v>407</v>
      </c>
      <c r="C150" s="13" t="s">
        <v>68</v>
      </c>
      <c r="D150" s="13" t="s">
        <v>18</v>
      </c>
      <c r="E150" t="s">
        <v>415</v>
      </c>
      <c r="F150">
        <v>100</v>
      </c>
      <c r="G150">
        <v>100</v>
      </c>
      <c r="H150">
        <v>100</v>
      </c>
      <c r="I150">
        <v>100</v>
      </c>
      <c r="J150">
        <v>100</v>
      </c>
      <c r="K150">
        <v>100</v>
      </c>
      <c r="L150">
        <v>100</v>
      </c>
      <c r="N150" t="s">
        <v>1552</v>
      </c>
      <c r="T150" t="s">
        <v>416</v>
      </c>
    </row>
    <row r="151" spans="1:20" x14ac:dyDescent="0.35">
      <c r="A151" s="13" t="s">
        <v>370</v>
      </c>
      <c r="B151" s="13" t="s">
        <v>407</v>
      </c>
      <c r="C151" s="13" t="s">
        <v>417</v>
      </c>
      <c r="D151" s="13" t="s">
        <v>18</v>
      </c>
      <c r="E151" t="s">
        <v>418</v>
      </c>
      <c r="F151">
        <v>0</v>
      </c>
      <c r="G151">
        <v>0</v>
      </c>
      <c r="H151">
        <v>0</v>
      </c>
      <c r="I151">
        <v>0</v>
      </c>
      <c r="J151">
        <v>0</v>
      </c>
      <c r="K151">
        <v>0</v>
      </c>
      <c r="L151">
        <v>0</v>
      </c>
      <c r="N151" t="s">
        <v>1552</v>
      </c>
      <c r="T151" t="s">
        <v>419</v>
      </c>
    </row>
    <row r="152" spans="1:20" x14ac:dyDescent="0.35">
      <c r="A152" s="13" t="s">
        <v>370</v>
      </c>
      <c r="B152" s="13" t="s">
        <v>407</v>
      </c>
      <c r="C152" s="13" t="s">
        <v>184</v>
      </c>
      <c r="D152" s="13" t="s">
        <v>18</v>
      </c>
      <c r="E152" t="s">
        <v>420</v>
      </c>
      <c r="F152">
        <v>0</v>
      </c>
      <c r="G152">
        <v>0</v>
      </c>
      <c r="H152">
        <v>0</v>
      </c>
      <c r="I152">
        <v>0</v>
      </c>
      <c r="J152">
        <v>0</v>
      </c>
      <c r="K152">
        <v>0</v>
      </c>
      <c r="L152">
        <v>0</v>
      </c>
      <c r="N152" t="s">
        <v>1552</v>
      </c>
      <c r="T152" t="s">
        <v>421</v>
      </c>
    </row>
    <row r="153" spans="1:20" x14ac:dyDescent="0.35">
      <c r="A153" s="13" t="s">
        <v>370</v>
      </c>
      <c r="B153" s="13" t="s">
        <v>407</v>
      </c>
      <c r="C153" s="13" t="s">
        <v>422</v>
      </c>
      <c r="D153" s="13" t="s">
        <v>18</v>
      </c>
      <c r="E153" t="s">
        <v>423</v>
      </c>
      <c r="F153">
        <v>0</v>
      </c>
      <c r="G153">
        <v>0</v>
      </c>
      <c r="H153">
        <v>0</v>
      </c>
      <c r="I153">
        <v>0</v>
      </c>
      <c r="J153">
        <v>0</v>
      </c>
      <c r="K153">
        <v>0</v>
      </c>
      <c r="L153">
        <v>0</v>
      </c>
      <c r="N153" t="s">
        <v>1552</v>
      </c>
      <c r="T153" t="s">
        <v>424</v>
      </c>
    </row>
    <row r="154" spans="1:20" x14ac:dyDescent="0.35">
      <c r="A154" s="13" t="s">
        <v>370</v>
      </c>
      <c r="B154" s="13" t="s">
        <v>407</v>
      </c>
      <c r="C154" s="13" t="s">
        <v>47</v>
      </c>
      <c r="D154" s="13" t="s">
        <v>18</v>
      </c>
      <c r="E154" t="s">
        <v>425</v>
      </c>
      <c r="F154">
        <v>0</v>
      </c>
      <c r="G154">
        <v>0</v>
      </c>
      <c r="H154">
        <v>0</v>
      </c>
      <c r="I154">
        <v>0</v>
      </c>
      <c r="J154">
        <v>0</v>
      </c>
      <c r="K154">
        <v>0</v>
      </c>
      <c r="L154">
        <v>0</v>
      </c>
      <c r="N154" t="s">
        <v>1552</v>
      </c>
      <c r="T154" t="s">
        <v>49</v>
      </c>
    </row>
    <row r="155" spans="1:20" x14ac:dyDescent="0.35">
      <c r="A155" s="13" t="s">
        <v>370</v>
      </c>
      <c r="B155" s="13" t="s">
        <v>407</v>
      </c>
      <c r="C155" s="13" t="s">
        <v>426</v>
      </c>
      <c r="D155" s="13" t="s">
        <v>18</v>
      </c>
      <c r="E155" t="s">
        <v>427</v>
      </c>
      <c r="F155">
        <v>0</v>
      </c>
      <c r="G155">
        <v>0</v>
      </c>
      <c r="H155">
        <v>0</v>
      </c>
      <c r="I155">
        <v>0</v>
      </c>
      <c r="J155">
        <v>0</v>
      </c>
      <c r="K155">
        <v>0</v>
      </c>
      <c r="L155">
        <v>0</v>
      </c>
      <c r="N155" t="s">
        <v>1552</v>
      </c>
      <c r="T155" t="s">
        <v>428</v>
      </c>
    </row>
    <row r="156" spans="1:20" x14ac:dyDescent="0.35">
      <c r="A156" s="13" t="s">
        <v>370</v>
      </c>
      <c r="B156" s="13" t="s">
        <v>407</v>
      </c>
      <c r="C156" s="13" t="s">
        <v>429</v>
      </c>
      <c r="D156" s="13" t="s">
        <v>430</v>
      </c>
      <c r="E156" t="s">
        <v>431</v>
      </c>
      <c r="F156">
        <v>0</v>
      </c>
      <c r="G156">
        <v>0</v>
      </c>
      <c r="H156">
        <v>0</v>
      </c>
      <c r="I156">
        <v>0</v>
      </c>
      <c r="J156">
        <v>0</v>
      </c>
      <c r="K156">
        <v>0</v>
      </c>
      <c r="L156">
        <v>0</v>
      </c>
      <c r="N156" t="s">
        <v>1552</v>
      </c>
      <c r="T156" t="s">
        <v>432</v>
      </c>
    </row>
    <row r="157" spans="1:20" x14ac:dyDescent="0.35">
      <c r="A157" s="12" t="s">
        <v>370</v>
      </c>
      <c r="B157" s="12" t="s">
        <v>433</v>
      </c>
      <c r="C157" s="12" t="s">
        <v>408</v>
      </c>
      <c r="D157" s="12" t="s">
        <v>18</v>
      </c>
      <c r="E157" t="s">
        <v>434</v>
      </c>
      <c r="F157">
        <v>100</v>
      </c>
      <c r="G157">
        <v>100</v>
      </c>
      <c r="H157" s="25">
        <v>100</v>
      </c>
      <c r="I157">
        <v>100</v>
      </c>
      <c r="J157">
        <v>100</v>
      </c>
      <c r="K157" s="25">
        <v>100</v>
      </c>
      <c r="L157">
        <v>100</v>
      </c>
      <c r="N157" t="s">
        <v>1552</v>
      </c>
      <c r="T157" t="s">
        <v>435</v>
      </c>
    </row>
    <row r="158" spans="1:20" x14ac:dyDescent="0.35">
      <c r="A158" s="12" t="s">
        <v>370</v>
      </c>
      <c r="B158" s="12" t="s">
        <v>433</v>
      </c>
      <c r="C158" s="12" t="s">
        <v>401</v>
      </c>
      <c r="D158" s="12" t="s">
        <v>436</v>
      </c>
      <c r="E158" t="s">
        <v>437</v>
      </c>
      <c r="F158">
        <v>0</v>
      </c>
      <c r="G158">
        <v>0</v>
      </c>
      <c r="H158" s="25">
        <v>0</v>
      </c>
      <c r="I158">
        <v>0</v>
      </c>
      <c r="J158">
        <v>0</v>
      </c>
      <c r="K158" s="25">
        <v>0</v>
      </c>
      <c r="L158">
        <v>0</v>
      </c>
      <c r="N158" t="s">
        <v>1552</v>
      </c>
      <c r="T158" t="s">
        <v>438</v>
      </c>
    </row>
    <row r="159" spans="1:20" x14ac:dyDescent="0.35">
      <c r="A159" s="12" t="s">
        <v>370</v>
      </c>
      <c r="B159" s="12" t="s">
        <v>433</v>
      </c>
      <c r="C159" s="12" t="s">
        <v>404</v>
      </c>
      <c r="D159" s="12" t="s">
        <v>436</v>
      </c>
      <c r="E159" t="s">
        <v>439</v>
      </c>
      <c r="F159">
        <v>0</v>
      </c>
      <c r="G159">
        <v>0</v>
      </c>
      <c r="H159" s="25">
        <v>0</v>
      </c>
      <c r="I159">
        <v>0</v>
      </c>
      <c r="J159">
        <v>0</v>
      </c>
      <c r="K159" s="25">
        <v>0</v>
      </c>
      <c r="L159">
        <v>0</v>
      </c>
      <c r="N159" t="s">
        <v>1552</v>
      </c>
      <c r="T159" t="s">
        <v>440</v>
      </c>
    </row>
    <row r="160" spans="1:20" x14ac:dyDescent="0.35">
      <c r="A160" s="12" t="s">
        <v>370</v>
      </c>
      <c r="B160" s="12" t="s">
        <v>433</v>
      </c>
      <c r="C160" s="12" t="s">
        <v>68</v>
      </c>
      <c r="D160" s="12" t="s">
        <v>18</v>
      </c>
      <c r="E160" t="s">
        <v>441</v>
      </c>
      <c r="F160">
        <v>100</v>
      </c>
      <c r="G160">
        <v>100</v>
      </c>
      <c r="H160">
        <v>100</v>
      </c>
      <c r="I160">
        <v>100</v>
      </c>
      <c r="J160">
        <v>100</v>
      </c>
      <c r="K160">
        <v>100</v>
      </c>
      <c r="L160">
        <v>100</v>
      </c>
      <c r="N160" t="s">
        <v>1552</v>
      </c>
      <c r="T160" t="s">
        <v>416</v>
      </c>
    </row>
    <row r="161" spans="1:20" x14ac:dyDescent="0.35">
      <c r="A161" s="12" t="s">
        <v>370</v>
      </c>
      <c r="B161" s="12" t="s">
        <v>433</v>
      </c>
      <c r="C161" s="12" t="s">
        <v>417</v>
      </c>
      <c r="D161" s="12" t="s">
        <v>18</v>
      </c>
      <c r="E161" t="s">
        <v>442</v>
      </c>
      <c r="F161">
        <v>0</v>
      </c>
      <c r="G161">
        <v>0</v>
      </c>
      <c r="H161" s="25">
        <v>0</v>
      </c>
      <c r="I161">
        <v>0</v>
      </c>
      <c r="J161">
        <v>0</v>
      </c>
      <c r="K161" s="25">
        <v>0</v>
      </c>
      <c r="L161">
        <v>0</v>
      </c>
      <c r="N161" t="s">
        <v>1552</v>
      </c>
      <c r="T161" t="s">
        <v>419</v>
      </c>
    </row>
    <row r="162" spans="1:20" x14ac:dyDescent="0.35">
      <c r="A162" s="12" t="s">
        <v>370</v>
      </c>
      <c r="B162" s="12" t="s">
        <v>433</v>
      </c>
      <c r="C162" s="12" t="s">
        <v>184</v>
      </c>
      <c r="D162" s="12" t="s">
        <v>18</v>
      </c>
      <c r="E162" t="s">
        <v>443</v>
      </c>
      <c r="F162">
        <v>0</v>
      </c>
      <c r="G162">
        <v>0</v>
      </c>
      <c r="H162" s="25">
        <v>0</v>
      </c>
      <c r="I162">
        <v>0</v>
      </c>
      <c r="J162">
        <v>0</v>
      </c>
      <c r="K162" s="25">
        <v>0</v>
      </c>
      <c r="L162">
        <v>0</v>
      </c>
      <c r="N162" t="s">
        <v>1552</v>
      </c>
      <c r="T162" t="s">
        <v>421</v>
      </c>
    </row>
    <row r="163" spans="1:20" x14ac:dyDescent="0.35">
      <c r="A163" s="12" t="s">
        <v>370</v>
      </c>
      <c r="B163" s="12" t="s">
        <v>433</v>
      </c>
      <c r="C163" s="12" t="s">
        <v>422</v>
      </c>
      <c r="D163" s="12" t="s">
        <v>18</v>
      </c>
      <c r="E163" t="s">
        <v>444</v>
      </c>
      <c r="F163">
        <v>0</v>
      </c>
      <c r="G163">
        <v>0</v>
      </c>
      <c r="H163" s="25">
        <v>0</v>
      </c>
      <c r="I163">
        <v>0</v>
      </c>
      <c r="J163">
        <v>0</v>
      </c>
      <c r="K163" s="25">
        <v>0</v>
      </c>
      <c r="L163">
        <v>0</v>
      </c>
      <c r="N163" t="s">
        <v>1552</v>
      </c>
      <c r="T163" t="s">
        <v>424</v>
      </c>
    </row>
    <row r="164" spans="1:20" x14ac:dyDescent="0.35">
      <c r="A164" s="12" t="s">
        <v>370</v>
      </c>
      <c r="B164" s="12" t="s">
        <v>433</v>
      </c>
      <c r="C164" s="12" t="s">
        <v>47</v>
      </c>
      <c r="D164" s="12" t="s">
        <v>18</v>
      </c>
      <c r="E164" t="s">
        <v>445</v>
      </c>
      <c r="F164">
        <v>0</v>
      </c>
      <c r="G164">
        <v>0</v>
      </c>
      <c r="H164" s="25">
        <v>0</v>
      </c>
      <c r="I164">
        <v>0</v>
      </c>
      <c r="J164">
        <v>0</v>
      </c>
      <c r="K164" s="25">
        <v>0</v>
      </c>
      <c r="L164">
        <v>0</v>
      </c>
      <c r="N164" t="s">
        <v>1552</v>
      </c>
      <c r="T164" t="s">
        <v>49</v>
      </c>
    </row>
    <row r="165" spans="1:20" x14ac:dyDescent="0.35">
      <c r="A165" s="12" t="s">
        <v>370</v>
      </c>
      <c r="B165" s="12" t="s">
        <v>433</v>
      </c>
      <c r="C165" s="12" t="s">
        <v>426</v>
      </c>
      <c r="D165" s="12" t="s">
        <v>18</v>
      </c>
      <c r="E165" t="s">
        <v>446</v>
      </c>
      <c r="F165">
        <v>0</v>
      </c>
      <c r="G165">
        <v>0</v>
      </c>
      <c r="H165" s="25">
        <v>0</v>
      </c>
      <c r="I165">
        <v>0</v>
      </c>
      <c r="J165">
        <v>0</v>
      </c>
      <c r="K165" s="25">
        <v>0</v>
      </c>
      <c r="L165">
        <v>0</v>
      </c>
      <c r="N165" t="s">
        <v>1552</v>
      </c>
      <c r="T165" t="s">
        <v>428</v>
      </c>
    </row>
    <row r="166" spans="1:20" x14ac:dyDescent="0.35">
      <c r="A166" s="12" t="s">
        <v>370</v>
      </c>
      <c r="B166" s="12" t="s">
        <v>433</v>
      </c>
      <c r="C166" s="12" t="s">
        <v>447</v>
      </c>
      <c r="D166" s="12" t="s">
        <v>18</v>
      </c>
      <c r="E166" t="s">
        <v>448</v>
      </c>
      <c r="F166">
        <v>100</v>
      </c>
      <c r="G166">
        <v>100</v>
      </c>
      <c r="H166">
        <v>100</v>
      </c>
      <c r="I166">
        <v>100</v>
      </c>
      <c r="J166">
        <v>100</v>
      </c>
      <c r="K166">
        <v>100</v>
      </c>
      <c r="L166">
        <v>100</v>
      </c>
      <c r="N166" t="s">
        <v>1552</v>
      </c>
      <c r="T166" t="s">
        <v>449</v>
      </c>
    </row>
    <row r="167" spans="1:20" x14ac:dyDescent="0.35">
      <c r="A167" s="12" t="s">
        <v>370</v>
      </c>
      <c r="B167" s="12" t="s">
        <v>433</v>
      </c>
      <c r="C167" s="12" t="s">
        <v>450</v>
      </c>
      <c r="D167" s="12" t="s">
        <v>18</v>
      </c>
      <c r="E167" t="s">
        <v>451</v>
      </c>
      <c r="F167">
        <v>0</v>
      </c>
      <c r="G167">
        <v>0</v>
      </c>
      <c r="H167" s="25">
        <v>0</v>
      </c>
      <c r="I167">
        <v>0</v>
      </c>
      <c r="J167">
        <v>0</v>
      </c>
      <c r="K167" s="25">
        <v>0</v>
      </c>
      <c r="L167">
        <v>0</v>
      </c>
      <c r="N167" t="s">
        <v>1552</v>
      </c>
      <c r="T167" t="s">
        <v>449</v>
      </c>
    </row>
    <row r="168" spans="1:20" x14ac:dyDescent="0.35">
      <c r="A168" s="13" t="s">
        <v>370</v>
      </c>
      <c r="B168" s="13" t="s">
        <v>452</v>
      </c>
      <c r="C168" s="13" t="s">
        <v>408</v>
      </c>
      <c r="D168" s="13" t="s">
        <v>18</v>
      </c>
      <c r="E168" t="s">
        <v>453</v>
      </c>
      <c r="F168">
        <v>100</v>
      </c>
      <c r="G168">
        <v>100</v>
      </c>
      <c r="H168" s="25">
        <v>100</v>
      </c>
      <c r="I168">
        <v>100</v>
      </c>
      <c r="J168">
        <v>100</v>
      </c>
      <c r="K168" s="25">
        <v>100</v>
      </c>
      <c r="L168">
        <v>100</v>
      </c>
      <c r="N168" t="s">
        <v>1552</v>
      </c>
      <c r="T168" t="s">
        <v>454</v>
      </c>
    </row>
    <row r="169" spans="1:20" x14ac:dyDescent="0.35">
      <c r="A169" s="13" t="s">
        <v>370</v>
      </c>
      <c r="B169" s="13" t="s">
        <v>452</v>
      </c>
      <c r="C169" s="13" t="s">
        <v>401</v>
      </c>
      <c r="D169" s="13" t="s">
        <v>436</v>
      </c>
      <c r="E169" t="s">
        <v>455</v>
      </c>
      <c r="F169">
        <v>0</v>
      </c>
      <c r="G169">
        <v>0</v>
      </c>
      <c r="H169" s="25">
        <v>0</v>
      </c>
      <c r="I169">
        <v>0</v>
      </c>
      <c r="J169">
        <v>0</v>
      </c>
      <c r="K169" s="25">
        <v>0</v>
      </c>
      <c r="L169">
        <v>0</v>
      </c>
      <c r="N169" t="s">
        <v>1552</v>
      </c>
      <c r="T169" t="s">
        <v>456</v>
      </c>
    </row>
    <row r="170" spans="1:20" x14ac:dyDescent="0.35">
      <c r="A170" s="13" t="s">
        <v>370</v>
      </c>
      <c r="B170" s="13" t="s">
        <v>452</v>
      </c>
      <c r="C170" s="13" t="s">
        <v>404</v>
      </c>
      <c r="D170" s="13" t="s">
        <v>436</v>
      </c>
      <c r="E170" t="s">
        <v>457</v>
      </c>
      <c r="F170">
        <v>0</v>
      </c>
      <c r="G170">
        <v>0</v>
      </c>
      <c r="H170" s="25">
        <v>0</v>
      </c>
      <c r="I170">
        <v>0</v>
      </c>
      <c r="J170">
        <v>0</v>
      </c>
      <c r="K170" s="25">
        <v>0</v>
      </c>
      <c r="L170">
        <v>0</v>
      </c>
      <c r="N170" t="s">
        <v>1552</v>
      </c>
      <c r="T170" t="s">
        <v>458</v>
      </c>
    </row>
    <row r="171" spans="1:20" x14ac:dyDescent="0.35">
      <c r="A171" s="13" t="s">
        <v>370</v>
      </c>
      <c r="B171" s="13" t="s">
        <v>452</v>
      </c>
      <c r="C171" s="13" t="s">
        <v>68</v>
      </c>
      <c r="D171" s="13" t="s">
        <v>18</v>
      </c>
      <c r="E171" t="s">
        <v>459</v>
      </c>
      <c r="F171">
        <v>100</v>
      </c>
      <c r="G171">
        <v>100</v>
      </c>
      <c r="H171" s="25">
        <v>100</v>
      </c>
      <c r="I171">
        <v>100</v>
      </c>
      <c r="J171">
        <v>100</v>
      </c>
      <c r="K171" s="25">
        <v>100</v>
      </c>
      <c r="L171">
        <v>100</v>
      </c>
      <c r="N171" t="s">
        <v>1552</v>
      </c>
      <c r="T171" t="s">
        <v>416</v>
      </c>
    </row>
    <row r="172" spans="1:20" x14ac:dyDescent="0.35">
      <c r="A172" s="13" t="s">
        <v>370</v>
      </c>
      <c r="B172" s="13" t="s">
        <v>452</v>
      </c>
      <c r="C172" s="13" t="s">
        <v>417</v>
      </c>
      <c r="D172" s="13" t="s">
        <v>18</v>
      </c>
      <c r="E172" t="s">
        <v>460</v>
      </c>
      <c r="F172">
        <v>0</v>
      </c>
      <c r="G172">
        <v>0</v>
      </c>
      <c r="H172" s="25">
        <v>0</v>
      </c>
      <c r="I172">
        <v>0</v>
      </c>
      <c r="J172">
        <v>0</v>
      </c>
      <c r="K172" s="25">
        <v>0</v>
      </c>
      <c r="L172">
        <v>0</v>
      </c>
      <c r="N172" t="s">
        <v>1552</v>
      </c>
      <c r="T172" t="s">
        <v>419</v>
      </c>
    </row>
    <row r="173" spans="1:20" x14ac:dyDescent="0.35">
      <c r="A173" s="13" t="s">
        <v>370</v>
      </c>
      <c r="B173" s="13" t="s">
        <v>452</v>
      </c>
      <c r="C173" s="13" t="s">
        <v>422</v>
      </c>
      <c r="D173" s="13" t="s">
        <v>18</v>
      </c>
      <c r="E173" t="s">
        <v>461</v>
      </c>
      <c r="F173">
        <v>0</v>
      </c>
      <c r="G173">
        <v>0</v>
      </c>
      <c r="H173" s="25">
        <v>0</v>
      </c>
      <c r="I173">
        <v>0</v>
      </c>
      <c r="J173">
        <v>0</v>
      </c>
      <c r="K173" s="25">
        <v>0</v>
      </c>
      <c r="L173">
        <v>0</v>
      </c>
      <c r="N173" t="s">
        <v>1552</v>
      </c>
      <c r="T173" t="s">
        <v>424</v>
      </c>
    </row>
    <row r="174" spans="1:20" x14ac:dyDescent="0.35">
      <c r="A174" s="13" t="s">
        <v>370</v>
      </c>
      <c r="B174" s="13" t="s">
        <v>452</v>
      </c>
      <c r="C174" s="13" t="s">
        <v>184</v>
      </c>
      <c r="D174" s="13" t="s">
        <v>18</v>
      </c>
      <c r="E174" t="s">
        <v>462</v>
      </c>
      <c r="F174">
        <v>0</v>
      </c>
      <c r="G174">
        <v>0</v>
      </c>
      <c r="H174" s="25">
        <v>0</v>
      </c>
      <c r="I174">
        <v>0</v>
      </c>
      <c r="J174">
        <v>0</v>
      </c>
      <c r="K174" s="25">
        <v>0</v>
      </c>
      <c r="L174">
        <v>0</v>
      </c>
      <c r="N174" t="s">
        <v>1552</v>
      </c>
      <c r="T174" t="s">
        <v>421</v>
      </c>
    </row>
    <row r="175" spans="1:20" x14ac:dyDescent="0.35">
      <c r="A175" s="13" t="s">
        <v>370</v>
      </c>
      <c r="B175" s="13" t="s">
        <v>452</v>
      </c>
      <c r="C175" s="13" t="s">
        <v>426</v>
      </c>
      <c r="D175" s="13" t="s">
        <v>18</v>
      </c>
      <c r="E175" t="s">
        <v>463</v>
      </c>
      <c r="F175">
        <v>0</v>
      </c>
      <c r="G175">
        <v>0</v>
      </c>
      <c r="H175" s="25">
        <v>0</v>
      </c>
      <c r="I175">
        <v>0</v>
      </c>
      <c r="J175">
        <v>0</v>
      </c>
      <c r="K175" s="25">
        <v>0</v>
      </c>
      <c r="L175">
        <v>0</v>
      </c>
      <c r="N175" t="s">
        <v>1552</v>
      </c>
      <c r="T175" t="s">
        <v>428</v>
      </c>
    </row>
    <row r="176" spans="1:20" x14ac:dyDescent="0.35">
      <c r="A176" s="13" t="s">
        <v>370</v>
      </c>
      <c r="B176" s="13" t="s">
        <v>452</v>
      </c>
      <c r="C176" s="13" t="s">
        <v>464</v>
      </c>
      <c r="D176" s="13" t="s">
        <v>18</v>
      </c>
      <c r="E176" t="s">
        <v>465</v>
      </c>
      <c r="F176">
        <v>0</v>
      </c>
      <c r="G176">
        <v>0</v>
      </c>
      <c r="H176" s="25">
        <v>0</v>
      </c>
      <c r="I176">
        <v>0</v>
      </c>
      <c r="J176">
        <v>0</v>
      </c>
      <c r="K176" s="25">
        <v>0</v>
      </c>
      <c r="L176">
        <v>0</v>
      </c>
      <c r="N176" t="s">
        <v>1552</v>
      </c>
      <c r="T176" t="s">
        <v>466</v>
      </c>
    </row>
    <row r="177" spans="1:20" x14ac:dyDescent="0.35">
      <c r="A177" s="13" t="s">
        <v>370</v>
      </c>
      <c r="B177" s="13" t="s">
        <v>452</v>
      </c>
      <c r="C177" s="13" t="s">
        <v>467</v>
      </c>
      <c r="D177" s="13" t="s">
        <v>18</v>
      </c>
      <c r="E177" t="s">
        <v>468</v>
      </c>
      <c r="F177">
        <v>0</v>
      </c>
      <c r="G177">
        <v>0</v>
      </c>
      <c r="H177" s="25">
        <v>0</v>
      </c>
      <c r="I177">
        <v>0</v>
      </c>
      <c r="J177">
        <v>0</v>
      </c>
      <c r="K177" s="25">
        <v>0</v>
      </c>
      <c r="L177">
        <v>0</v>
      </c>
      <c r="N177" t="s">
        <v>1552</v>
      </c>
      <c r="T177" t="s">
        <v>469</v>
      </c>
    </row>
    <row r="178" spans="1:20" x14ac:dyDescent="0.35">
      <c r="A178" s="13" t="s">
        <v>370</v>
      </c>
      <c r="B178" s="13" t="s">
        <v>452</v>
      </c>
      <c r="C178" s="13" t="s">
        <v>470</v>
      </c>
      <c r="D178" s="13" t="s">
        <v>18</v>
      </c>
      <c r="E178" t="s">
        <v>471</v>
      </c>
      <c r="F178">
        <v>0</v>
      </c>
      <c r="G178">
        <v>0</v>
      </c>
      <c r="H178" s="25">
        <v>0</v>
      </c>
      <c r="I178">
        <v>0</v>
      </c>
      <c r="J178">
        <v>0</v>
      </c>
      <c r="K178" s="25">
        <v>0</v>
      </c>
      <c r="L178">
        <v>0</v>
      </c>
      <c r="N178" t="s">
        <v>1552</v>
      </c>
      <c r="T178" t="s">
        <v>472</v>
      </c>
    </row>
    <row r="179" spans="1:20" x14ac:dyDescent="0.35">
      <c r="A179" s="13" t="s">
        <v>370</v>
      </c>
      <c r="B179" s="13" t="s">
        <v>452</v>
      </c>
      <c r="C179" s="13" t="s">
        <v>47</v>
      </c>
      <c r="D179" s="13" t="s">
        <v>18</v>
      </c>
      <c r="E179" t="s">
        <v>473</v>
      </c>
      <c r="F179">
        <v>0</v>
      </c>
      <c r="G179">
        <v>0</v>
      </c>
      <c r="H179" s="25">
        <v>0</v>
      </c>
      <c r="I179">
        <v>0</v>
      </c>
      <c r="J179">
        <v>0</v>
      </c>
      <c r="K179" s="25">
        <v>0</v>
      </c>
      <c r="L179">
        <v>0</v>
      </c>
      <c r="N179" t="s">
        <v>1552</v>
      </c>
      <c r="T179" t="s">
        <v>49</v>
      </c>
    </row>
    <row r="180" spans="1:20" x14ac:dyDescent="0.35">
      <c r="A180" s="13" t="s">
        <v>370</v>
      </c>
      <c r="B180" s="13" t="s">
        <v>452</v>
      </c>
      <c r="C180" s="13" t="s">
        <v>429</v>
      </c>
      <c r="D180" s="13" t="s">
        <v>430</v>
      </c>
      <c r="E180" t="s">
        <v>474</v>
      </c>
      <c r="F180">
        <v>0</v>
      </c>
      <c r="G180">
        <v>0</v>
      </c>
      <c r="H180" s="25">
        <v>0</v>
      </c>
      <c r="I180">
        <v>0</v>
      </c>
      <c r="J180">
        <v>0</v>
      </c>
      <c r="K180" s="25">
        <v>0</v>
      </c>
      <c r="L180">
        <v>0</v>
      </c>
      <c r="N180" t="s">
        <v>1552</v>
      </c>
      <c r="T180" t="s">
        <v>432</v>
      </c>
    </row>
    <row r="181" spans="1:20" x14ac:dyDescent="0.35">
      <c r="A181" s="13" t="s">
        <v>370</v>
      </c>
      <c r="B181" s="13" t="s">
        <v>452</v>
      </c>
      <c r="C181" s="13" t="s">
        <v>99</v>
      </c>
      <c r="D181" s="13" t="s">
        <v>18</v>
      </c>
      <c r="E181" t="s">
        <v>475</v>
      </c>
      <c r="F181">
        <v>0</v>
      </c>
      <c r="G181">
        <v>0</v>
      </c>
      <c r="H181" s="25">
        <v>0</v>
      </c>
      <c r="I181">
        <v>0</v>
      </c>
      <c r="J181">
        <v>0</v>
      </c>
      <c r="K181" s="25">
        <v>0</v>
      </c>
      <c r="L181">
        <v>0</v>
      </c>
      <c r="N181" t="s">
        <v>1552</v>
      </c>
      <c r="T181" t="s">
        <v>476</v>
      </c>
    </row>
    <row r="182" spans="1:20" x14ac:dyDescent="0.35">
      <c r="A182" s="13" t="s">
        <v>370</v>
      </c>
      <c r="B182" s="13" t="s">
        <v>452</v>
      </c>
      <c r="C182" s="13" t="s">
        <v>257</v>
      </c>
      <c r="D182" s="13" t="s">
        <v>18</v>
      </c>
      <c r="E182" t="s">
        <v>477</v>
      </c>
      <c r="F182">
        <v>0</v>
      </c>
      <c r="G182">
        <v>0</v>
      </c>
      <c r="H182" s="25">
        <v>0</v>
      </c>
      <c r="I182">
        <v>0</v>
      </c>
      <c r="J182">
        <v>0</v>
      </c>
      <c r="K182" s="25">
        <v>0</v>
      </c>
      <c r="L182">
        <v>0</v>
      </c>
      <c r="N182" t="s">
        <v>1552</v>
      </c>
      <c r="T182" t="s">
        <v>478</v>
      </c>
    </row>
    <row r="183" spans="1:20" x14ac:dyDescent="0.35">
      <c r="A183" s="13" t="s">
        <v>370</v>
      </c>
      <c r="B183" s="13" t="s">
        <v>452</v>
      </c>
      <c r="C183" s="13" t="s">
        <v>479</v>
      </c>
      <c r="D183" s="13" t="s">
        <v>18</v>
      </c>
      <c r="E183" t="s">
        <v>480</v>
      </c>
      <c r="F183">
        <v>100</v>
      </c>
      <c r="G183">
        <v>100</v>
      </c>
      <c r="H183">
        <v>100</v>
      </c>
      <c r="I183">
        <v>100</v>
      </c>
      <c r="J183">
        <v>100</v>
      </c>
      <c r="K183">
        <v>100</v>
      </c>
      <c r="L183">
        <v>100</v>
      </c>
      <c r="N183" t="s">
        <v>1552</v>
      </c>
      <c r="T183" t="s">
        <v>481</v>
      </c>
    </row>
    <row r="184" spans="1:20" x14ac:dyDescent="0.35">
      <c r="A184" s="13" t="s">
        <v>370</v>
      </c>
      <c r="B184" s="13" t="s">
        <v>452</v>
      </c>
      <c r="C184" s="13" t="s">
        <v>482</v>
      </c>
      <c r="D184" s="13" t="s">
        <v>18</v>
      </c>
      <c r="E184" t="s">
        <v>483</v>
      </c>
      <c r="F184">
        <v>0</v>
      </c>
      <c r="G184">
        <v>0</v>
      </c>
      <c r="H184" s="25">
        <v>0</v>
      </c>
      <c r="I184">
        <v>0</v>
      </c>
      <c r="J184">
        <v>0</v>
      </c>
      <c r="K184" s="25">
        <v>0</v>
      </c>
      <c r="L184">
        <v>0</v>
      </c>
      <c r="N184" t="s">
        <v>1552</v>
      </c>
      <c r="T184" t="s">
        <v>484</v>
      </c>
    </row>
    <row r="185" spans="1:20" x14ac:dyDescent="0.35">
      <c r="A185" s="13" t="s">
        <v>370</v>
      </c>
      <c r="B185" s="13" t="s">
        <v>452</v>
      </c>
      <c r="C185" s="13" t="s">
        <v>279</v>
      </c>
      <c r="D185" s="13" t="s">
        <v>18</v>
      </c>
      <c r="E185" t="s">
        <v>485</v>
      </c>
      <c r="F185">
        <v>0</v>
      </c>
      <c r="G185">
        <v>0</v>
      </c>
      <c r="H185" s="25">
        <v>0</v>
      </c>
      <c r="I185">
        <v>0</v>
      </c>
      <c r="J185">
        <v>0</v>
      </c>
      <c r="K185" s="25">
        <v>0</v>
      </c>
      <c r="L185">
        <v>0</v>
      </c>
      <c r="N185" t="s">
        <v>1552</v>
      </c>
      <c r="T185" t="s">
        <v>486</v>
      </c>
    </row>
    <row r="186" spans="1:20" x14ac:dyDescent="0.35">
      <c r="A186" s="12" t="s">
        <v>370</v>
      </c>
      <c r="B186" s="12" t="s">
        <v>487</v>
      </c>
      <c r="C186" s="12" t="s">
        <v>408</v>
      </c>
      <c r="D186" s="12" t="s">
        <v>18</v>
      </c>
      <c r="E186" t="s">
        <v>488</v>
      </c>
      <c r="F186">
        <v>100</v>
      </c>
      <c r="G186">
        <v>100</v>
      </c>
      <c r="H186" s="25">
        <v>100</v>
      </c>
      <c r="I186">
        <v>100</v>
      </c>
      <c r="J186">
        <v>100</v>
      </c>
      <c r="K186" s="25">
        <v>100</v>
      </c>
      <c r="L186">
        <v>100</v>
      </c>
      <c r="N186" t="s">
        <v>1552</v>
      </c>
      <c r="T186" t="s">
        <v>489</v>
      </c>
    </row>
    <row r="187" spans="1:20" x14ac:dyDescent="0.35">
      <c r="A187" s="12" t="s">
        <v>370</v>
      </c>
      <c r="B187" s="12" t="s">
        <v>487</v>
      </c>
      <c r="C187" s="12" t="s">
        <v>490</v>
      </c>
      <c r="D187" s="12" t="s">
        <v>18</v>
      </c>
      <c r="E187" t="s">
        <v>491</v>
      </c>
      <c r="F187">
        <v>0</v>
      </c>
      <c r="G187">
        <v>0</v>
      </c>
      <c r="H187" s="25">
        <v>0</v>
      </c>
      <c r="I187">
        <v>0</v>
      </c>
      <c r="J187">
        <v>0</v>
      </c>
      <c r="K187" s="25">
        <v>0</v>
      </c>
      <c r="L187">
        <v>0</v>
      </c>
      <c r="N187" t="s">
        <v>1552</v>
      </c>
      <c r="T187" t="s">
        <v>492</v>
      </c>
    </row>
    <row r="188" spans="1:20" x14ac:dyDescent="0.35">
      <c r="A188" s="13" t="s">
        <v>370</v>
      </c>
      <c r="B188" s="13" t="s">
        <v>493</v>
      </c>
      <c r="C188" s="13" t="s">
        <v>408</v>
      </c>
      <c r="D188" s="13" t="s">
        <v>18</v>
      </c>
      <c r="E188" t="s">
        <v>494</v>
      </c>
      <c r="F188">
        <v>100</v>
      </c>
      <c r="G188">
        <v>100</v>
      </c>
      <c r="H188" s="25">
        <v>100</v>
      </c>
      <c r="I188">
        <v>100</v>
      </c>
      <c r="J188">
        <v>100</v>
      </c>
      <c r="K188" s="25">
        <v>100</v>
      </c>
      <c r="L188">
        <v>100</v>
      </c>
      <c r="N188" t="s">
        <v>1552</v>
      </c>
      <c r="T188" t="s">
        <v>495</v>
      </c>
    </row>
    <row r="189" spans="1:20" x14ac:dyDescent="0.35">
      <c r="A189" s="13" t="s">
        <v>370</v>
      </c>
      <c r="B189" s="13" t="s">
        <v>493</v>
      </c>
      <c r="C189" s="13" t="s">
        <v>490</v>
      </c>
      <c r="D189" s="13" t="s">
        <v>18</v>
      </c>
      <c r="E189" t="s">
        <v>496</v>
      </c>
      <c r="F189">
        <v>0</v>
      </c>
      <c r="G189">
        <v>0</v>
      </c>
      <c r="H189" s="25">
        <v>0</v>
      </c>
      <c r="I189">
        <v>0</v>
      </c>
      <c r="J189">
        <v>0</v>
      </c>
      <c r="K189" s="25">
        <v>0</v>
      </c>
      <c r="L189">
        <v>0</v>
      </c>
      <c r="N189" t="s">
        <v>1552</v>
      </c>
      <c r="T189" t="s">
        <v>497</v>
      </c>
    </row>
    <row r="190" spans="1:20" x14ac:dyDescent="0.35">
      <c r="A190" s="13" t="s">
        <v>370</v>
      </c>
      <c r="B190" s="13" t="s">
        <v>493</v>
      </c>
      <c r="C190" s="13" t="s">
        <v>68</v>
      </c>
      <c r="D190" s="13" t="s">
        <v>18</v>
      </c>
      <c r="E190" t="s">
        <v>498</v>
      </c>
      <c r="F190">
        <v>100</v>
      </c>
      <c r="G190">
        <v>100</v>
      </c>
      <c r="H190">
        <v>100</v>
      </c>
      <c r="I190">
        <v>100</v>
      </c>
      <c r="J190">
        <v>100</v>
      </c>
      <c r="K190">
        <v>100</v>
      </c>
      <c r="L190">
        <v>100</v>
      </c>
      <c r="N190" t="s">
        <v>1552</v>
      </c>
      <c r="T190" t="s">
        <v>416</v>
      </c>
    </row>
    <row r="191" spans="1:20" x14ac:dyDescent="0.35">
      <c r="A191" s="13" t="s">
        <v>370</v>
      </c>
      <c r="B191" s="13" t="s">
        <v>493</v>
      </c>
      <c r="C191" s="13" t="s">
        <v>417</v>
      </c>
      <c r="D191" s="13" t="s">
        <v>18</v>
      </c>
      <c r="E191" t="s">
        <v>499</v>
      </c>
      <c r="F191">
        <v>0</v>
      </c>
      <c r="G191">
        <v>0</v>
      </c>
      <c r="H191" s="25">
        <v>0</v>
      </c>
      <c r="I191">
        <v>0</v>
      </c>
      <c r="J191">
        <v>0</v>
      </c>
      <c r="K191" s="25">
        <v>0</v>
      </c>
      <c r="L191">
        <v>0</v>
      </c>
      <c r="N191" t="s">
        <v>1552</v>
      </c>
      <c r="T191" t="s">
        <v>419</v>
      </c>
    </row>
    <row r="192" spans="1:20" x14ac:dyDescent="0.35">
      <c r="A192" s="13" t="s">
        <v>370</v>
      </c>
      <c r="B192" s="13" t="s">
        <v>493</v>
      </c>
      <c r="C192" s="13" t="s">
        <v>422</v>
      </c>
      <c r="D192" s="13" t="s">
        <v>18</v>
      </c>
      <c r="E192" t="s">
        <v>500</v>
      </c>
      <c r="F192">
        <v>0</v>
      </c>
      <c r="G192">
        <v>0</v>
      </c>
      <c r="H192" s="25">
        <v>0</v>
      </c>
      <c r="I192">
        <v>0</v>
      </c>
      <c r="J192">
        <v>0</v>
      </c>
      <c r="K192" s="25">
        <v>0</v>
      </c>
      <c r="L192">
        <v>0</v>
      </c>
      <c r="N192" t="s">
        <v>1552</v>
      </c>
      <c r="T192" t="s">
        <v>424</v>
      </c>
    </row>
    <row r="193" spans="1:20" x14ac:dyDescent="0.35">
      <c r="A193" s="13" t="s">
        <v>370</v>
      </c>
      <c r="B193" s="13" t="s">
        <v>493</v>
      </c>
      <c r="C193" s="13" t="s">
        <v>184</v>
      </c>
      <c r="D193" s="13" t="s">
        <v>18</v>
      </c>
      <c r="E193" t="s">
        <v>501</v>
      </c>
      <c r="F193">
        <v>0</v>
      </c>
      <c r="G193">
        <v>0</v>
      </c>
      <c r="H193" s="25">
        <v>0</v>
      </c>
      <c r="I193">
        <v>0</v>
      </c>
      <c r="J193">
        <v>0</v>
      </c>
      <c r="K193" s="25">
        <v>0</v>
      </c>
      <c r="L193">
        <v>0</v>
      </c>
      <c r="N193" t="s">
        <v>1552</v>
      </c>
      <c r="T193" t="s">
        <v>421</v>
      </c>
    </row>
    <row r="194" spans="1:20" x14ac:dyDescent="0.35">
      <c r="A194" s="13" t="s">
        <v>370</v>
      </c>
      <c r="B194" s="13" t="s">
        <v>493</v>
      </c>
      <c r="C194" s="13" t="s">
        <v>426</v>
      </c>
      <c r="D194" s="13" t="s">
        <v>18</v>
      </c>
      <c r="E194" t="s">
        <v>502</v>
      </c>
      <c r="F194">
        <v>0</v>
      </c>
      <c r="G194">
        <v>0</v>
      </c>
      <c r="H194" s="25">
        <v>0</v>
      </c>
      <c r="I194">
        <v>0</v>
      </c>
      <c r="J194">
        <v>0</v>
      </c>
      <c r="K194" s="25">
        <v>0</v>
      </c>
      <c r="L194">
        <v>0</v>
      </c>
      <c r="N194" t="s">
        <v>1552</v>
      </c>
      <c r="T194" t="s">
        <v>428</v>
      </c>
    </row>
    <row r="195" spans="1:20" x14ac:dyDescent="0.35">
      <c r="A195" s="13" t="s">
        <v>370</v>
      </c>
      <c r="B195" s="13" t="s">
        <v>493</v>
      </c>
      <c r="C195" s="13" t="s">
        <v>464</v>
      </c>
      <c r="D195" s="13" t="s">
        <v>18</v>
      </c>
      <c r="E195" t="s">
        <v>503</v>
      </c>
      <c r="F195">
        <v>0</v>
      </c>
      <c r="G195">
        <v>0</v>
      </c>
      <c r="H195" s="25">
        <v>0</v>
      </c>
      <c r="I195">
        <v>0</v>
      </c>
      <c r="J195">
        <v>0</v>
      </c>
      <c r="K195" s="25">
        <v>0</v>
      </c>
      <c r="L195">
        <v>0</v>
      </c>
      <c r="N195" t="s">
        <v>1552</v>
      </c>
      <c r="T195" t="s">
        <v>504</v>
      </c>
    </row>
    <row r="196" spans="1:20" x14ac:dyDescent="0.35">
      <c r="A196" s="13" t="s">
        <v>370</v>
      </c>
      <c r="B196" s="13" t="s">
        <v>493</v>
      </c>
      <c r="C196" s="13" t="s">
        <v>47</v>
      </c>
      <c r="D196" s="13" t="s">
        <v>18</v>
      </c>
      <c r="E196" t="s">
        <v>505</v>
      </c>
      <c r="F196">
        <v>0</v>
      </c>
      <c r="G196">
        <v>0</v>
      </c>
      <c r="H196" s="25">
        <v>0</v>
      </c>
      <c r="I196">
        <v>0</v>
      </c>
      <c r="J196">
        <v>0</v>
      </c>
      <c r="K196" s="25">
        <v>0</v>
      </c>
      <c r="L196">
        <v>0</v>
      </c>
      <c r="N196" t="s">
        <v>1552</v>
      </c>
      <c r="T196" t="s">
        <v>49</v>
      </c>
    </row>
    <row r="197" spans="1:20" x14ac:dyDescent="0.35">
      <c r="A197" s="13" t="s">
        <v>370</v>
      </c>
      <c r="B197" s="13" t="s">
        <v>493</v>
      </c>
      <c r="C197" s="13" t="s">
        <v>429</v>
      </c>
      <c r="D197" s="13" t="s">
        <v>430</v>
      </c>
      <c r="E197" t="s">
        <v>506</v>
      </c>
      <c r="F197">
        <v>0</v>
      </c>
      <c r="G197">
        <v>0</v>
      </c>
      <c r="H197" s="25">
        <v>0</v>
      </c>
      <c r="I197">
        <v>0</v>
      </c>
      <c r="J197">
        <v>0</v>
      </c>
      <c r="K197" s="25">
        <v>0</v>
      </c>
      <c r="L197">
        <v>0</v>
      </c>
      <c r="N197" t="s">
        <v>1552</v>
      </c>
      <c r="T197" t="s">
        <v>432</v>
      </c>
    </row>
    <row r="198" spans="1:20" x14ac:dyDescent="0.35">
      <c r="A198" s="12" t="s">
        <v>370</v>
      </c>
      <c r="B198" s="12" t="s">
        <v>507</v>
      </c>
      <c r="C198" s="12" t="s">
        <v>408</v>
      </c>
      <c r="D198" s="12" t="s">
        <v>18</v>
      </c>
      <c r="E198" t="s">
        <v>508</v>
      </c>
      <c r="F198">
        <v>100</v>
      </c>
      <c r="G198">
        <v>100</v>
      </c>
      <c r="H198" s="25">
        <v>100</v>
      </c>
      <c r="I198">
        <v>100</v>
      </c>
      <c r="J198">
        <v>100</v>
      </c>
      <c r="K198" s="25">
        <v>100</v>
      </c>
      <c r="L198">
        <v>100</v>
      </c>
      <c r="N198" t="s">
        <v>1552</v>
      </c>
      <c r="T198" t="s">
        <v>509</v>
      </c>
    </row>
    <row r="199" spans="1:20" x14ac:dyDescent="0.35">
      <c r="A199" s="12" t="s">
        <v>370</v>
      </c>
      <c r="B199" s="12" t="s">
        <v>507</v>
      </c>
      <c r="C199" s="12" t="s">
        <v>490</v>
      </c>
      <c r="D199" s="12" t="s">
        <v>18</v>
      </c>
      <c r="E199" t="s">
        <v>510</v>
      </c>
      <c r="F199">
        <v>0</v>
      </c>
      <c r="G199">
        <v>0</v>
      </c>
      <c r="H199" s="25">
        <v>0</v>
      </c>
      <c r="I199">
        <v>0</v>
      </c>
      <c r="J199">
        <v>0</v>
      </c>
      <c r="K199" s="25">
        <v>0</v>
      </c>
      <c r="L199">
        <v>0</v>
      </c>
      <c r="N199" t="s">
        <v>1552</v>
      </c>
      <c r="T199" t="s">
        <v>511</v>
      </c>
    </row>
    <row r="200" spans="1:20" x14ac:dyDescent="0.35">
      <c r="A200" s="12" t="s">
        <v>370</v>
      </c>
      <c r="B200" s="12" t="s">
        <v>507</v>
      </c>
      <c r="C200" s="12" t="s">
        <v>68</v>
      </c>
      <c r="D200" s="12" t="s">
        <v>18</v>
      </c>
      <c r="E200" t="s">
        <v>512</v>
      </c>
      <c r="F200">
        <v>100</v>
      </c>
      <c r="G200">
        <v>100</v>
      </c>
      <c r="H200" s="25">
        <v>100</v>
      </c>
      <c r="I200">
        <v>100</v>
      </c>
      <c r="J200">
        <v>100</v>
      </c>
      <c r="K200" s="25">
        <v>100</v>
      </c>
      <c r="L200">
        <v>100</v>
      </c>
      <c r="N200" t="s">
        <v>1552</v>
      </c>
      <c r="T200" t="s">
        <v>416</v>
      </c>
    </row>
    <row r="201" spans="1:20" x14ac:dyDescent="0.35">
      <c r="A201" s="12" t="s">
        <v>370</v>
      </c>
      <c r="B201" s="12" t="s">
        <v>507</v>
      </c>
      <c r="C201" s="12" t="s">
        <v>417</v>
      </c>
      <c r="D201" s="12" t="s">
        <v>18</v>
      </c>
      <c r="E201" t="s">
        <v>513</v>
      </c>
      <c r="F201">
        <v>0</v>
      </c>
      <c r="G201">
        <v>0</v>
      </c>
      <c r="H201" s="25">
        <v>0</v>
      </c>
      <c r="I201">
        <v>0</v>
      </c>
      <c r="J201">
        <v>0</v>
      </c>
      <c r="K201" s="25">
        <v>0</v>
      </c>
      <c r="L201">
        <v>0</v>
      </c>
      <c r="N201" t="s">
        <v>1552</v>
      </c>
      <c r="T201" t="s">
        <v>419</v>
      </c>
    </row>
    <row r="202" spans="1:20" x14ac:dyDescent="0.35">
      <c r="A202" s="12" t="s">
        <v>370</v>
      </c>
      <c r="B202" s="12" t="s">
        <v>507</v>
      </c>
      <c r="C202" s="12" t="s">
        <v>422</v>
      </c>
      <c r="D202" s="12" t="s">
        <v>18</v>
      </c>
      <c r="E202" t="s">
        <v>514</v>
      </c>
      <c r="F202">
        <v>0</v>
      </c>
      <c r="G202">
        <v>0</v>
      </c>
      <c r="H202" s="25">
        <v>0</v>
      </c>
      <c r="I202">
        <v>0</v>
      </c>
      <c r="J202">
        <v>0</v>
      </c>
      <c r="K202" s="25">
        <v>0</v>
      </c>
      <c r="L202">
        <v>0</v>
      </c>
      <c r="N202" t="s">
        <v>1552</v>
      </c>
      <c r="T202" t="s">
        <v>424</v>
      </c>
    </row>
    <row r="203" spans="1:20" x14ac:dyDescent="0.35">
      <c r="A203" s="12" t="s">
        <v>370</v>
      </c>
      <c r="B203" s="12" t="s">
        <v>507</v>
      </c>
      <c r="C203" s="12" t="s">
        <v>184</v>
      </c>
      <c r="D203" s="12" t="s">
        <v>18</v>
      </c>
      <c r="E203" t="s">
        <v>515</v>
      </c>
      <c r="F203">
        <v>0</v>
      </c>
      <c r="G203">
        <v>0</v>
      </c>
      <c r="H203" s="25">
        <v>0</v>
      </c>
      <c r="I203">
        <v>0</v>
      </c>
      <c r="J203">
        <v>0</v>
      </c>
      <c r="K203" s="25">
        <v>0</v>
      </c>
      <c r="L203">
        <v>0</v>
      </c>
      <c r="N203" t="s">
        <v>1552</v>
      </c>
      <c r="T203" t="s">
        <v>421</v>
      </c>
    </row>
    <row r="204" spans="1:20" x14ac:dyDescent="0.35">
      <c r="A204" s="12" t="s">
        <v>370</v>
      </c>
      <c r="B204" s="12" t="s">
        <v>507</v>
      </c>
      <c r="C204" s="12" t="s">
        <v>426</v>
      </c>
      <c r="D204" s="12" t="s">
        <v>18</v>
      </c>
      <c r="E204" t="s">
        <v>516</v>
      </c>
      <c r="F204">
        <v>0</v>
      </c>
      <c r="G204">
        <v>0</v>
      </c>
      <c r="H204" s="25">
        <v>0</v>
      </c>
      <c r="I204">
        <v>0</v>
      </c>
      <c r="J204">
        <v>0</v>
      </c>
      <c r="K204" s="25">
        <v>0</v>
      </c>
      <c r="L204">
        <v>0</v>
      </c>
      <c r="N204" t="s">
        <v>1552</v>
      </c>
      <c r="T204" t="s">
        <v>428</v>
      </c>
    </row>
    <row r="205" spans="1:20" x14ac:dyDescent="0.35">
      <c r="A205" s="12" t="s">
        <v>370</v>
      </c>
      <c r="B205" s="12" t="s">
        <v>507</v>
      </c>
      <c r="C205" s="12" t="s">
        <v>464</v>
      </c>
      <c r="D205" s="12" t="s">
        <v>18</v>
      </c>
      <c r="E205" t="s">
        <v>517</v>
      </c>
      <c r="F205">
        <v>0</v>
      </c>
      <c r="G205">
        <v>0</v>
      </c>
      <c r="H205" s="25">
        <v>0</v>
      </c>
      <c r="I205">
        <v>0</v>
      </c>
      <c r="J205">
        <v>0</v>
      </c>
      <c r="K205" s="25">
        <v>0</v>
      </c>
      <c r="L205">
        <v>0</v>
      </c>
      <c r="N205" t="s">
        <v>1552</v>
      </c>
      <c r="T205" t="s">
        <v>504</v>
      </c>
    </row>
    <row r="206" spans="1:20" x14ac:dyDescent="0.35">
      <c r="A206" s="12" t="s">
        <v>370</v>
      </c>
      <c r="B206" s="12" t="s">
        <v>507</v>
      </c>
      <c r="C206" s="12" t="s">
        <v>47</v>
      </c>
      <c r="D206" s="12" t="s">
        <v>18</v>
      </c>
      <c r="E206" t="s">
        <v>518</v>
      </c>
      <c r="F206">
        <v>0</v>
      </c>
      <c r="G206">
        <v>0</v>
      </c>
      <c r="H206" s="25">
        <v>0</v>
      </c>
      <c r="I206">
        <v>0</v>
      </c>
      <c r="J206">
        <v>0</v>
      </c>
      <c r="K206" s="25">
        <v>0</v>
      </c>
      <c r="L206">
        <v>0</v>
      </c>
      <c r="N206" t="s">
        <v>1552</v>
      </c>
      <c r="T206" t="s">
        <v>49</v>
      </c>
    </row>
    <row r="207" spans="1:20" x14ac:dyDescent="0.35">
      <c r="A207" s="12" t="s">
        <v>370</v>
      </c>
      <c r="B207" s="12" t="s">
        <v>507</v>
      </c>
      <c r="C207" s="12" t="s">
        <v>429</v>
      </c>
      <c r="D207" s="12" t="s">
        <v>430</v>
      </c>
      <c r="E207" t="s">
        <v>519</v>
      </c>
      <c r="F207">
        <v>0</v>
      </c>
      <c r="G207">
        <v>0</v>
      </c>
      <c r="H207" s="25">
        <v>0</v>
      </c>
      <c r="I207">
        <v>0</v>
      </c>
      <c r="J207">
        <v>0</v>
      </c>
      <c r="K207" s="25">
        <v>0</v>
      </c>
      <c r="L207">
        <v>0</v>
      </c>
      <c r="N207" t="s">
        <v>1552</v>
      </c>
      <c r="T207" t="s">
        <v>432</v>
      </c>
    </row>
    <row r="208" spans="1:20" x14ac:dyDescent="0.35">
      <c r="A208" s="13" t="s">
        <v>370</v>
      </c>
      <c r="B208" s="13" t="s">
        <v>124</v>
      </c>
      <c r="C208" s="13" t="s">
        <v>408</v>
      </c>
      <c r="D208" s="13" t="s">
        <v>18</v>
      </c>
      <c r="E208" t="s">
        <v>520</v>
      </c>
      <c r="F208">
        <v>100</v>
      </c>
      <c r="G208">
        <v>100</v>
      </c>
      <c r="H208" s="25">
        <v>100</v>
      </c>
      <c r="I208">
        <v>100</v>
      </c>
      <c r="J208">
        <v>100</v>
      </c>
      <c r="K208" s="25">
        <v>100</v>
      </c>
      <c r="L208">
        <v>100</v>
      </c>
      <c r="N208" t="s">
        <v>1552</v>
      </c>
      <c r="T208" t="s">
        <v>521</v>
      </c>
    </row>
    <row r="209" spans="1:20" x14ac:dyDescent="0.35">
      <c r="A209" s="13" t="s">
        <v>370</v>
      </c>
      <c r="B209" s="13" t="s">
        <v>124</v>
      </c>
      <c r="C209" s="13" t="s">
        <v>257</v>
      </c>
      <c r="D209" s="13" t="s">
        <v>18</v>
      </c>
      <c r="E209" t="s">
        <v>522</v>
      </c>
      <c r="F209">
        <v>0</v>
      </c>
      <c r="G209">
        <v>0</v>
      </c>
      <c r="H209" s="25">
        <v>0</v>
      </c>
      <c r="I209">
        <v>0</v>
      </c>
      <c r="J209">
        <v>0</v>
      </c>
      <c r="K209" s="25">
        <v>0</v>
      </c>
      <c r="L209">
        <v>0</v>
      </c>
      <c r="N209" t="s">
        <v>1552</v>
      </c>
      <c r="T209" t="s">
        <v>523</v>
      </c>
    </row>
    <row r="210" spans="1:20" x14ac:dyDescent="0.35">
      <c r="A210" s="13" t="s">
        <v>370</v>
      </c>
      <c r="B210" s="13" t="s">
        <v>124</v>
      </c>
      <c r="C210" s="13" t="s">
        <v>99</v>
      </c>
      <c r="D210" s="13" t="s">
        <v>18</v>
      </c>
      <c r="E210" t="s">
        <v>524</v>
      </c>
      <c r="F210">
        <v>0</v>
      </c>
      <c r="G210">
        <v>0</v>
      </c>
      <c r="H210" s="25">
        <v>0</v>
      </c>
      <c r="I210">
        <v>0</v>
      </c>
      <c r="J210">
        <v>0</v>
      </c>
      <c r="K210" s="25">
        <v>0</v>
      </c>
      <c r="L210">
        <v>0</v>
      </c>
      <c r="N210" t="s">
        <v>1552</v>
      </c>
      <c r="T210" t="s">
        <v>525</v>
      </c>
    </row>
    <row r="211" spans="1:20" x14ac:dyDescent="0.35">
      <c r="A211" s="13" t="s">
        <v>370</v>
      </c>
      <c r="B211" s="13" t="s">
        <v>124</v>
      </c>
      <c r="C211" s="13" t="s">
        <v>401</v>
      </c>
      <c r="D211" s="13" t="s">
        <v>18</v>
      </c>
      <c r="E211" t="s">
        <v>526</v>
      </c>
      <c r="F211">
        <v>0</v>
      </c>
      <c r="G211">
        <v>0</v>
      </c>
      <c r="H211" s="25">
        <v>0</v>
      </c>
      <c r="I211">
        <v>0</v>
      </c>
      <c r="J211">
        <v>0</v>
      </c>
      <c r="K211" s="25">
        <v>0</v>
      </c>
      <c r="L211">
        <v>0</v>
      </c>
      <c r="N211" t="s">
        <v>1552</v>
      </c>
      <c r="T211" t="s">
        <v>527</v>
      </c>
    </row>
    <row r="212" spans="1:20" x14ac:dyDescent="0.35">
      <c r="A212" s="13" t="s">
        <v>370</v>
      </c>
      <c r="B212" s="13" t="s">
        <v>124</v>
      </c>
      <c r="C212" s="13" t="s">
        <v>482</v>
      </c>
      <c r="D212" s="13" t="s">
        <v>18</v>
      </c>
      <c r="E212" t="s">
        <v>528</v>
      </c>
      <c r="F212">
        <v>0</v>
      </c>
      <c r="G212">
        <v>0</v>
      </c>
      <c r="H212" s="25">
        <v>0</v>
      </c>
      <c r="I212">
        <v>0</v>
      </c>
      <c r="J212">
        <v>0</v>
      </c>
      <c r="K212" s="25">
        <v>0</v>
      </c>
      <c r="L212">
        <v>0</v>
      </c>
      <c r="N212" t="s">
        <v>1552</v>
      </c>
      <c r="T212" t="s">
        <v>529</v>
      </c>
    </row>
    <row r="213" spans="1:20" x14ac:dyDescent="0.35">
      <c r="A213" s="13" t="s">
        <v>370</v>
      </c>
      <c r="B213" s="13" t="s">
        <v>124</v>
      </c>
      <c r="C213" s="13" t="s">
        <v>87</v>
      </c>
      <c r="D213" s="13" t="s">
        <v>18</v>
      </c>
      <c r="E213" t="s">
        <v>530</v>
      </c>
      <c r="F213">
        <v>100</v>
      </c>
      <c r="G213">
        <v>100</v>
      </c>
      <c r="H213">
        <v>100</v>
      </c>
      <c r="I213">
        <v>100</v>
      </c>
      <c r="J213">
        <v>100</v>
      </c>
      <c r="K213">
        <v>100</v>
      </c>
      <c r="L213">
        <v>100</v>
      </c>
      <c r="N213" t="s">
        <v>1552</v>
      </c>
      <c r="T213" t="s">
        <v>531</v>
      </c>
    </row>
    <row r="214" spans="1:20" x14ac:dyDescent="0.35">
      <c r="A214" s="13" t="s">
        <v>370</v>
      </c>
      <c r="B214" s="13" t="s">
        <v>124</v>
      </c>
      <c r="C214" s="13" t="s">
        <v>279</v>
      </c>
      <c r="D214" s="13" t="s">
        <v>18</v>
      </c>
      <c r="E214" t="s">
        <v>532</v>
      </c>
      <c r="F214">
        <v>0</v>
      </c>
      <c r="G214">
        <v>0</v>
      </c>
      <c r="H214" s="25">
        <v>0</v>
      </c>
      <c r="I214">
        <v>0</v>
      </c>
      <c r="J214">
        <v>0</v>
      </c>
      <c r="K214" s="25">
        <v>0</v>
      </c>
      <c r="L214">
        <v>0</v>
      </c>
      <c r="N214" t="s">
        <v>1552</v>
      </c>
      <c r="T214" t="s">
        <v>533</v>
      </c>
    </row>
    <row r="215" spans="1:20" x14ac:dyDescent="0.35">
      <c r="A215" s="13" t="s">
        <v>370</v>
      </c>
      <c r="B215" s="13" t="s">
        <v>124</v>
      </c>
      <c r="C215" s="13" t="s">
        <v>404</v>
      </c>
      <c r="D215" s="13" t="s">
        <v>18</v>
      </c>
      <c r="E215" t="s">
        <v>534</v>
      </c>
      <c r="F215">
        <v>0</v>
      </c>
      <c r="G215">
        <v>0</v>
      </c>
      <c r="H215" s="25">
        <v>0</v>
      </c>
      <c r="I215">
        <v>0</v>
      </c>
      <c r="J215">
        <v>0</v>
      </c>
      <c r="K215" s="25">
        <v>0</v>
      </c>
      <c r="L215">
        <v>0</v>
      </c>
      <c r="N215" t="s">
        <v>1552</v>
      </c>
      <c r="T215" t="s">
        <v>535</v>
      </c>
    </row>
    <row r="216" spans="1:20" x14ac:dyDescent="0.35">
      <c r="A216" s="12" t="s">
        <v>370</v>
      </c>
      <c r="B216" s="12" t="s">
        <v>536</v>
      </c>
      <c r="C216" s="12" t="s">
        <v>537</v>
      </c>
      <c r="D216" s="12" t="s">
        <v>430</v>
      </c>
      <c r="E216" t="s">
        <v>538</v>
      </c>
      <c r="F216">
        <v>0</v>
      </c>
      <c r="G216">
        <v>0</v>
      </c>
      <c r="H216" s="25">
        <v>0</v>
      </c>
      <c r="I216">
        <v>0</v>
      </c>
      <c r="J216">
        <v>0</v>
      </c>
      <c r="K216" s="25">
        <v>0</v>
      </c>
      <c r="L216">
        <v>0</v>
      </c>
      <c r="N216" t="s">
        <v>1558</v>
      </c>
      <c r="T216" t="s">
        <v>539</v>
      </c>
    </row>
    <row r="217" spans="1:20" x14ac:dyDescent="0.35">
      <c r="A217" s="12" t="s">
        <v>370</v>
      </c>
      <c r="B217" s="12" t="s">
        <v>536</v>
      </c>
      <c r="C217" s="12" t="s">
        <v>540</v>
      </c>
      <c r="D217" s="12" t="s">
        <v>430</v>
      </c>
      <c r="E217" t="s">
        <v>541</v>
      </c>
      <c r="F217">
        <v>0</v>
      </c>
      <c r="G217">
        <v>0</v>
      </c>
      <c r="H217" s="25">
        <v>0</v>
      </c>
      <c r="I217">
        <v>0</v>
      </c>
      <c r="J217">
        <v>0</v>
      </c>
      <c r="K217" s="25">
        <v>0</v>
      </c>
      <c r="L217">
        <v>0</v>
      </c>
      <c r="N217" t="s">
        <v>1558</v>
      </c>
      <c r="T217" t="s">
        <v>542</v>
      </c>
    </row>
    <row r="218" spans="1:20" x14ac:dyDescent="0.35">
      <c r="A218" s="12" t="s">
        <v>370</v>
      </c>
      <c r="B218" s="12" t="s">
        <v>536</v>
      </c>
      <c r="C218" s="12" t="s">
        <v>543</v>
      </c>
      <c r="D218" s="12" t="s">
        <v>430</v>
      </c>
      <c r="E218" t="s">
        <v>544</v>
      </c>
      <c r="F218">
        <v>0</v>
      </c>
      <c r="G218">
        <v>0</v>
      </c>
      <c r="H218" s="25">
        <v>0</v>
      </c>
      <c r="I218">
        <v>0</v>
      </c>
      <c r="J218">
        <v>0</v>
      </c>
      <c r="K218" s="25">
        <v>0</v>
      </c>
      <c r="L218">
        <v>0</v>
      </c>
      <c r="N218" t="s">
        <v>1558</v>
      </c>
      <c r="T218" t="s">
        <v>545</v>
      </c>
    </row>
    <row r="219" spans="1:20" x14ac:dyDescent="0.35">
      <c r="A219" s="12" t="s">
        <v>370</v>
      </c>
      <c r="B219" s="12" t="s">
        <v>536</v>
      </c>
      <c r="C219" s="12" t="s">
        <v>546</v>
      </c>
      <c r="D219" s="12" t="s">
        <v>430</v>
      </c>
      <c r="E219" t="s">
        <v>547</v>
      </c>
      <c r="F219">
        <v>0</v>
      </c>
      <c r="G219">
        <v>0</v>
      </c>
      <c r="H219" s="25">
        <v>0</v>
      </c>
      <c r="I219">
        <v>0</v>
      </c>
      <c r="J219">
        <v>0</v>
      </c>
      <c r="K219" s="25">
        <v>0</v>
      </c>
      <c r="L219">
        <v>0</v>
      </c>
      <c r="N219" t="s">
        <v>1558</v>
      </c>
      <c r="T219" t="s">
        <v>548</v>
      </c>
    </row>
    <row r="220" spans="1:20" x14ac:dyDescent="0.35">
      <c r="A220" s="12" t="s">
        <v>370</v>
      </c>
      <c r="B220" s="12" t="s">
        <v>536</v>
      </c>
      <c r="C220" s="12" t="s">
        <v>549</v>
      </c>
      <c r="D220" s="12" t="s">
        <v>430</v>
      </c>
      <c r="E220" t="s">
        <v>550</v>
      </c>
      <c r="F220">
        <v>0</v>
      </c>
      <c r="G220">
        <v>0</v>
      </c>
      <c r="H220" s="25">
        <v>0</v>
      </c>
      <c r="I220">
        <v>0</v>
      </c>
      <c r="J220">
        <v>0</v>
      </c>
      <c r="K220" s="25">
        <v>0</v>
      </c>
      <c r="L220">
        <v>0</v>
      </c>
      <c r="N220" t="s">
        <v>1558</v>
      </c>
      <c r="T220" t="s">
        <v>551</v>
      </c>
    </row>
    <row r="221" spans="1:20" x14ac:dyDescent="0.35">
      <c r="A221" s="12" t="s">
        <v>370</v>
      </c>
      <c r="B221" s="12" t="s">
        <v>536</v>
      </c>
      <c r="C221" s="12" t="s">
        <v>552</v>
      </c>
      <c r="D221" s="12" t="s">
        <v>430</v>
      </c>
      <c r="E221" t="s">
        <v>553</v>
      </c>
      <c r="F221">
        <v>0</v>
      </c>
      <c r="G221">
        <v>0</v>
      </c>
      <c r="H221" s="25">
        <v>0</v>
      </c>
      <c r="I221">
        <v>0</v>
      </c>
      <c r="J221">
        <v>0</v>
      </c>
      <c r="K221" s="25">
        <v>0</v>
      </c>
      <c r="L221">
        <v>0</v>
      </c>
      <c r="N221" t="s">
        <v>1558</v>
      </c>
      <c r="T221" t="s">
        <v>554</v>
      </c>
    </row>
    <row r="222" spans="1:20" x14ac:dyDescent="0.35">
      <c r="A222" s="12" t="s">
        <v>370</v>
      </c>
      <c r="B222" s="12" t="s">
        <v>536</v>
      </c>
      <c r="C222" s="12" t="s">
        <v>555</v>
      </c>
      <c r="D222" s="12" t="s">
        <v>430</v>
      </c>
      <c r="E222" t="s">
        <v>556</v>
      </c>
      <c r="F222">
        <v>0</v>
      </c>
      <c r="G222">
        <v>0</v>
      </c>
      <c r="H222" s="25">
        <v>0</v>
      </c>
      <c r="I222">
        <v>0</v>
      </c>
      <c r="J222">
        <v>0</v>
      </c>
      <c r="K222" s="25">
        <v>0</v>
      </c>
      <c r="L222">
        <v>0</v>
      </c>
      <c r="N222" t="s">
        <v>1558</v>
      </c>
      <c r="T222" t="s">
        <v>557</v>
      </c>
    </row>
    <row r="223" spans="1:20" x14ac:dyDescent="0.35">
      <c r="A223" s="12" t="s">
        <v>370</v>
      </c>
      <c r="B223" s="12" t="s">
        <v>536</v>
      </c>
      <c r="C223" s="12" t="s">
        <v>558</v>
      </c>
      <c r="D223" s="12" t="s">
        <v>430</v>
      </c>
      <c r="E223" t="s">
        <v>559</v>
      </c>
      <c r="F223">
        <v>0</v>
      </c>
      <c r="G223">
        <v>0</v>
      </c>
      <c r="H223" s="25">
        <v>0</v>
      </c>
      <c r="I223">
        <v>0</v>
      </c>
      <c r="J223">
        <v>0</v>
      </c>
      <c r="K223" s="25">
        <v>0</v>
      </c>
      <c r="L223">
        <v>0</v>
      </c>
      <c r="N223" t="s">
        <v>1558</v>
      </c>
      <c r="T223" t="s">
        <v>560</v>
      </c>
    </row>
    <row r="224" spans="1:20" x14ac:dyDescent="0.35">
      <c r="A224" s="14" t="s">
        <v>561</v>
      </c>
      <c r="B224" s="14" t="s">
        <v>216</v>
      </c>
      <c r="C224" s="14" t="s">
        <v>401</v>
      </c>
      <c r="D224" s="14" t="s">
        <v>18</v>
      </c>
      <c r="E224" s="27" t="s">
        <v>562</v>
      </c>
      <c r="F224" s="27">
        <v>0</v>
      </c>
      <c r="G224" s="27">
        <f t="shared" ref="G224:G269" si="18">ROUND((H224-F224)/(2030-2017) * (2025-2017) +F224,1)</f>
        <v>0.5</v>
      </c>
      <c r="H224" s="27">
        <v>0.88</v>
      </c>
      <c r="I224" s="27">
        <f t="shared" ref="I224:I232" si="19">ROUND((H224-F224)/(2030-2017) * (2030-2025) +H224,1)</f>
        <v>1.2</v>
      </c>
      <c r="J224" s="27">
        <f t="shared" ref="J224:J253" si="20">ROUND((K224-F224)/(2030-2017) * (2025-2017) +F224,1)</f>
        <v>0.5</v>
      </c>
      <c r="K224" s="27">
        <v>0.88</v>
      </c>
      <c r="L224" s="27">
        <f t="shared" ref="L224:L232" si="21">ROUND((K224-F224)/(2030-2017) * (2030-2025) +K224,1)</f>
        <v>1.2</v>
      </c>
      <c r="M224" s="27"/>
      <c r="N224" s="27" t="s">
        <v>1559</v>
      </c>
      <c r="T224" t="s">
        <v>563</v>
      </c>
    </row>
    <row r="225" spans="1:20" x14ac:dyDescent="0.35">
      <c r="A225" s="14" t="s">
        <v>561</v>
      </c>
      <c r="B225" s="14" t="s">
        <v>216</v>
      </c>
      <c r="C225" s="14" t="s">
        <v>404</v>
      </c>
      <c r="D225" s="14" t="s">
        <v>18</v>
      </c>
      <c r="E225" s="27" t="s">
        <v>564</v>
      </c>
      <c r="F225" s="27">
        <v>0</v>
      </c>
      <c r="G225" s="27">
        <f t="shared" si="18"/>
        <v>-0.1</v>
      </c>
      <c r="H225" s="27">
        <v>-0.17</v>
      </c>
      <c r="I225" s="27">
        <f t="shared" si="19"/>
        <v>-0.2</v>
      </c>
      <c r="J225" s="27">
        <f t="shared" si="20"/>
        <v>-0.1</v>
      </c>
      <c r="K225" s="27">
        <v>-0.17</v>
      </c>
      <c r="L225" s="27">
        <f t="shared" si="21"/>
        <v>-0.2</v>
      </c>
      <c r="M225" s="27"/>
      <c r="N225" s="27" t="s">
        <v>1559</v>
      </c>
      <c r="T225" t="s">
        <v>565</v>
      </c>
    </row>
    <row r="226" spans="1:20" x14ac:dyDescent="0.35">
      <c r="A226" s="14" t="s">
        <v>561</v>
      </c>
      <c r="B226" s="14" t="s">
        <v>404</v>
      </c>
      <c r="C226" s="14" t="s">
        <v>68</v>
      </c>
      <c r="D226" s="14" t="s">
        <v>18</v>
      </c>
      <c r="E226" s="27" t="s">
        <v>566</v>
      </c>
      <c r="F226" s="27">
        <v>98.517951259065725</v>
      </c>
      <c r="G226" s="27">
        <f t="shared" si="18"/>
        <v>83.1</v>
      </c>
      <c r="H226" s="27">
        <f>ROUND(F226-25,1)</f>
        <v>73.5</v>
      </c>
      <c r="I226" s="27">
        <f t="shared" si="19"/>
        <v>63.9</v>
      </c>
      <c r="J226" s="27">
        <f t="shared" si="20"/>
        <v>83.1</v>
      </c>
      <c r="K226" s="27">
        <f>ROUND(F226-25,1)</f>
        <v>73.5</v>
      </c>
      <c r="L226" s="27">
        <f t="shared" si="21"/>
        <v>63.9</v>
      </c>
      <c r="M226" s="27"/>
      <c r="N226" s="27" t="s">
        <v>1560</v>
      </c>
      <c r="T226" t="s">
        <v>567</v>
      </c>
    </row>
    <row r="227" spans="1:20" x14ac:dyDescent="0.35">
      <c r="A227" s="14" t="s">
        <v>561</v>
      </c>
      <c r="B227" s="14" t="s">
        <v>404</v>
      </c>
      <c r="C227" s="14" t="s">
        <v>417</v>
      </c>
      <c r="D227" s="14" t="s">
        <v>18</v>
      </c>
      <c r="E227" t="s">
        <v>568</v>
      </c>
      <c r="F227">
        <v>0</v>
      </c>
      <c r="G227">
        <f t="shared" si="18"/>
        <v>0</v>
      </c>
      <c r="H227" s="25">
        <v>0</v>
      </c>
      <c r="I227">
        <f t="shared" si="19"/>
        <v>0</v>
      </c>
      <c r="J227">
        <f t="shared" si="20"/>
        <v>0</v>
      </c>
      <c r="K227" s="25">
        <v>0</v>
      </c>
      <c r="L227">
        <f t="shared" si="21"/>
        <v>0</v>
      </c>
      <c r="N227" t="s">
        <v>1552</v>
      </c>
      <c r="T227" t="s">
        <v>569</v>
      </c>
    </row>
    <row r="228" spans="1:20" x14ac:dyDescent="0.35">
      <c r="A228" s="14" t="s">
        <v>561</v>
      </c>
      <c r="B228" s="14" t="s">
        <v>404</v>
      </c>
      <c r="C228" s="14" t="s">
        <v>184</v>
      </c>
      <c r="D228" s="14" t="s">
        <v>18</v>
      </c>
      <c r="E228" s="27" t="s">
        <v>570</v>
      </c>
      <c r="F228" s="27">
        <v>0</v>
      </c>
      <c r="G228" s="27">
        <f t="shared" si="18"/>
        <v>7.7</v>
      </c>
      <c r="H228" s="27">
        <v>12.5</v>
      </c>
      <c r="I228" s="27">
        <f t="shared" si="19"/>
        <v>17.3</v>
      </c>
      <c r="J228" s="27">
        <f t="shared" si="20"/>
        <v>7.7</v>
      </c>
      <c r="K228" s="27">
        <v>12.5</v>
      </c>
      <c r="L228" s="27">
        <f t="shared" si="21"/>
        <v>17.3</v>
      </c>
      <c r="M228" s="27"/>
      <c r="N228" s="27" t="s">
        <v>1560</v>
      </c>
      <c r="T228" t="s">
        <v>571</v>
      </c>
    </row>
    <row r="229" spans="1:20" x14ac:dyDescent="0.35">
      <c r="A229" s="14" t="s">
        <v>561</v>
      </c>
      <c r="B229" s="14" t="s">
        <v>404</v>
      </c>
      <c r="C229" s="14" t="s">
        <v>180</v>
      </c>
      <c r="D229" s="14" t="s">
        <v>18</v>
      </c>
      <c r="E229" t="s">
        <v>572</v>
      </c>
      <c r="F229">
        <v>0</v>
      </c>
      <c r="G229">
        <f t="shared" si="18"/>
        <v>0</v>
      </c>
      <c r="H229" s="25">
        <v>0</v>
      </c>
      <c r="I229">
        <f t="shared" si="19"/>
        <v>0</v>
      </c>
      <c r="J229">
        <f t="shared" si="20"/>
        <v>0</v>
      </c>
      <c r="K229" s="25">
        <v>0</v>
      </c>
      <c r="L229">
        <f t="shared" si="21"/>
        <v>0</v>
      </c>
      <c r="N229" t="s">
        <v>1552</v>
      </c>
      <c r="T229" t="s">
        <v>573</v>
      </c>
    </row>
    <row r="230" spans="1:20" x14ac:dyDescent="0.35">
      <c r="A230" s="14" t="s">
        <v>561</v>
      </c>
      <c r="B230" s="14" t="s">
        <v>404</v>
      </c>
      <c r="C230" s="14" t="s">
        <v>426</v>
      </c>
      <c r="D230" s="14" t="s">
        <v>18</v>
      </c>
      <c r="E230" t="s">
        <v>574</v>
      </c>
      <c r="F230">
        <v>0</v>
      </c>
      <c r="G230">
        <f t="shared" si="18"/>
        <v>0</v>
      </c>
      <c r="H230" s="25">
        <v>0</v>
      </c>
      <c r="I230">
        <f t="shared" si="19"/>
        <v>0</v>
      </c>
      <c r="J230">
        <f t="shared" si="20"/>
        <v>0</v>
      </c>
      <c r="K230" s="25">
        <v>0</v>
      </c>
      <c r="L230">
        <f t="shared" si="21"/>
        <v>0</v>
      </c>
      <c r="N230" t="s">
        <v>1552</v>
      </c>
      <c r="T230" t="s">
        <v>575</v>
      </c>
    </row>
    <row r="231" spans="1:20" x14ac:dyDescent="0.35">
      <c r="A231" s="14" t="s">
        <v>561</v>
      </c>
      <c r="B231" s="14" t="s">
        <v>404</v>
      </c>
      <c r="C231" s="14" t="s">
        <v>576</v>
      </c>
      <c r="D231" s="14" t="s">
        <v>18</v>
      </c>
      <c r="E231" t="s">
        <v>577</v>
      </c>
      <c r="F231">
        <v>0</v>
      </c>
      <c r="G231">
        <f t="shared" si="18"/>
        <v>0</v>
      </c>
      <c r="H231" s="25">
        <v>0</v>
      </c>
      <c r="I231">
        <f t="shared" si="19"/>
        <v>0</v>
      </c>
      <c r="J231">
        <f t="shared" si="20"/>
        <v>0</v>
      </c>
      <c r="K231" s="25">
        <v>0</v>
      </c>
      <c r="L231">
        <f t="shared" si="21"/>
        <v>0</v>
      </c>
      <c r="N231" t="s">
        <v>1552</v>
      </c>
      <c r="T231" t="s">
        <v>578</v>
      </c>
    </row>
    <row r="232" spans="1:20" x14ac:dyDescent="0.35">
      <c r="A232" s="14" t="s">
        <v>561</v>
      </c>
      <c r="B232" s="14" t="s">
        <v>404</v>
      </c>
      <c r="C232" s="14" t="s">
        <v>47</v>
      </c>
      <c r="D232" s="14" t="s">
        <v>18</v>
      </c>
      <c r="E232" s="27" t="s">
        <v>579</v>
      </c>
      <c r="F232" s="27">
        <v>1.482048740934276</v>
      </c>
      <c r="G232" s="27">
        <f t="shared" si="18"/>
        <v>9.1999999999999993</v>
      </c>
      <c r="H232" s="27">
        <f>ROUND(F232+12.5,1)</f>
        <v>14</v>
      </c>
      <c r="I232" s="27">
        <f t="shared" si="19"/>
        <v>18.8</v>
      </c>
      <c r="J232" s="27">
        <f t="shared" si="20"/>
        <v>9.1999999999999993</v>
      </c>
      <c r="K232" s="27">
        <f>ROUND(F232+12.5,1)</f>
        <v>14</v>
      </c>
      <c r="L232" s="27">
        <f t="shared" si="21"/>
        <v>18.8</v>
      </c>
      <c r="M232" s="27"/>
      <c r="N232" s="27" t="s">
        <v>1560</v>
      </c>
      <c r="T232" t="s">
        <v>49</v>
      </c>
    </row>
    <row r="233" spans="1:20" x14ac:dyDescent="0.35">
      <c r="A233" s="15" t="s">
        <v>124</v>
      </c>
      <c r="B233" s="15"/>
      <c r="C233" s="15" t="s">
        <v>401</v>
      </c>
      <c r="D233" s="15" t="s">
        <v>18</v>
      </c>
      <c r="E233" t="s">
        <v>580</v>
      </c>
      <c r="F233">
        <v>0</v>
      </c>
      <c r="G233">
        <v>0</v>
      </c>
      <c r="H233" s="25">
        <v>0</v>
      </c>
      <c r="I233">
        <v>0</v>
      </c>
      <c r="J233">
        <v>0</v>
      </c>
      <c r="K233" s="25">
        <v>0</v>
      </c>
      <c r="L233">
        <v>0</v>
      </c>
      <c r="N233" t="s">
        <v>1552</v>
      </c>
      <c r="T233" t="s">
        <v>581</v>
      </c>
    </row>
    <row r="234" spans="1:20" x14ac:dyDescent="0.35">
      <c r="A234" s="15" t="s">
        <v>124</v>
      </c>
      <c r="B234" s="15"/>
      <c r="C234" s="15" t="s">
        <v>404</v>
      </c>
      <c r="D234" s="15" t="s">
        <v>18</v>
      </c>
      <c r="E234" t="s">
        <v>582</v>
      </c>
      <c r="F234">
        <v>0</v>
      </c>
      <c r="G234">
        <v>0</v>
      </c>
      <c r="H234" s="25">
        <v>0</v>
      </c>
      <c r="I234">
        <v>0</v>
      </c>
      <c r="J234">
        <v>0</v>
      </c>
      <c r="K234" s="25">
        <v>0</v>
      </c>
      <c r="L234">
        <v>0</v>
      </c>
      <c r="N234" t="s">
        <v>1552</v>
      </c>
      <c r="T234" t="s">
        <v>583</v>
      </c>
    </row>
    <row r="235" spans="1:20" x14ac:dyDescent="0.35">
      <c r="A235" s="15" t="s">
        <v>124</v>
      </c>
      <c r="B235" s="15"/>
      <c r="C235" s="15" t="s">
        <v>584</v>
      </c>
      <c r="D235" s="15" t="s">
        <v>18</v>
      </c>
      <c r="E235" t="s">
        <v>585</v>
      </c>
      <c r="F235">
        <v>0</v>
      </c>
      <c r="G235">
        <v>0</v>
      </c>
      <c r="H235" s="25">
        <v>0</v>
      </c>
      <c r="I235">
        <v>0</v>
      </c>
      <c r="J235">
        <v>0</v>
      </c>
      <c r="K235" s="25">
        <v>0</v>
      </c>
      <c r="L235">
        <v>0</v>
      </c>
      <c r="N235" t="s">
        <v>1552</v>
      </c>
      <c r="T235" t="s">
        <v>586</v>
      </c>
    </row>
    <row r="236" spans="1:20" x14ac:dyDescent="0.35">
      <c r="A236" s="16" t="s">
        <v>401</v>
      </c>
      <c r="B236" s="16" t="s">
        <v>587</v>
      </c>
      <c r="C236" s="16" t="s">
        <v>588</v>
      </c>
      <c r="D236" s="16" t="s">
        <v>430</v>
      </c>
      <c r="E236" t="s">
        <v>589</v>
      </c>
      <c r="F236">
        <v>0</v>
      </c>
      <c r="G236">
        <f t="shared" si="18"/>
        <v>0</v>
      </c>
      <c r="H236" s="25">
        <v>0</v>
      </c>
      <c r="I236">
        <f t="shared" ref="I236:I253" si="22">ROUND((H236-F236)/(2030-2017) * (2030-2025) +H236,1)</f>
        <v>0</v>
      </c>
      <c r="J236">
        <f t="shared" si="20"/>
        <v>0</v>
      </c>
      <c r="K236" s="25">
        <v>0</v>
      </c>
      <c r="L236">
        <f t="shared" ref="L236:L253" si="23">ROUND((K236-F236)/(2030-2017) * (2030-2025) +K236,1)</f>
        <v>0</v>
      </c>
      <c r="N236" t="s">
        <v>1552</v>
      </c>
      <c r="T236" t="s">
        <v>590</v>
      </c>
    </row>
    <row r="237" spans="1:20" x14ac:dyDescent="0.35">
      <c r="A237" s="16" t="s">
        <v>401</v>
      </c>
      <c r="B237" s="16" t="s">
        <v>587</v>
      </c>
      <c r="C237" s="16" t="s">
        <v>591</v>
      </c>
      <c r="D237" s="16" t="s">
        <v>430</v>
      </c>
      <c r="E237" t="s">
        <v>592</v>
      </c>
      <c r="F237">
        <v>0</v>
      </c>
      <c r="G237">
        <f t="shared" si="18"/>
        <v>0</v>
      </c>
      <c r="H237" s="25">
        <v>0</v>
      </c>
      <c r="I237">
        <f t="shared" si="22"/>
        <v>0</v>
      </c>
      <c r="J237">
        <f t="shared" si="20"/>
        <v>0</v>
      </c>
      <c r="K237" s="25">
        <v>0</v>
      </c>
      <c r="L237">
        <f t="shared" si="23"/>
        <v>0</v>
      </c>
      <c r="N237" t="s">
        <v>1552</v>
      </c>
      <c r="T237" t="s">
        <v>593</v>
      </c>
    </row>
    <row r="238" spans="1:20" x14ac:dyDescent="0.35">
      <c r="A238" s="16" t="s">
        <v>401</v>
      </c>
      <c r="B238" s="16" t="s">
        <v>587</v>
      </c>
      <c r="C238" s="16" t="s">
        <v>594</v>
      </c>
      <c r="D238" s="16" t="s">
        <v>430</v>
      </c>
      <c r="E238" t="s">
        <v>595</v>
      </c>
      <c r="F238">
        <v>0</v>
      </c>
      <c r="G238">
        <f t="shared" si="18"/>
        <v>0</v>
      </c>
      <c r="H238" s="25">
        <v>0</v>
      </c>
      <c r="I238">
        <f t="shared" si="22"/>
        <v>0</v>
      </c>
      <c r="J238">
        <f t="shared" si="20"/>
        <v>0</v>
      </c>
      <c r="K238" s="25">
        <v>0</v>
      </c>
      <c r="L238">
        <f t="shared" si="23"/>
        <v>0</v>
      </c>
      <c r="N238" t="s">
        <v>1552</v>
      </c>
      <c r="T238" t="s">
        <v>596</v>
      </c>
    </row>
    <row r="239" spans="1:20" x14ac:dyDescent="0.35">
      <c r="A239" s="16" t="s">
        <v>401</v>
      </c>
      <c r="B239" s="16" t="s">
        <v>587</v>
      </c>
      <c r="C239" s="16" t="s">
        <v>597</v>
      </c>
      <c r="D239" s="16" t="s">
        <v>430</v>
      </c>
      <c r="E239" t="s">
        <v>598</v>
      </c>
      <c r="F239">
        <v>0</v>
      </c>
      <c r="G239">
        <f t="shared" si="18"/>
        <v>0</v>
      </c>
      <c r="H239" s="25">
        <v>0</v>
      </c>
      <c r="I239">
        <f t="shared" si="22"/>
        <v>0</v>
      </c>
      <c r="J239">
        <f t="shared" si="20"/>
        <v>0</v>
      </c>
      <c r="K239" s="25">
        <v>0</v>
      </c>
      <c r="L239">
        <f t="shared" si="23"/>
        <v>0</v>
      </c>
      <c r="N239" t="s">
        <v>1552</v>
      </c>
      <c r="T239" t="s">
        <v>599</v>
      </c>
    </row>
    <row r="240" spans="1:20" x14ac:dyDescent="0.35">
      <c r="A240" s="16" t="s">
        <v>401</v>
      </c>
      <c r="B240" s="16" t="s">
        <v>587</v>
      </c>
      <c r="C240" s="16" t="s">
        <v>600</v>
      </c>
      <c r="D240" s="16" t="s">
        <v>430</v>
      </c>
      <c r="E240" t="s">
        <v>601</v>
      </c>
      <c r="F240">
        <v>0</v>
      </c>
      <c r="G240">
        <f t="shared" si="18"/>
        <v>0</v>
      </c>
      <c r="H240" s="25">
        <v>0</v>
      </c>
      <c r="I240">
        <f t="shared" si="22"/>
        <v>0</v>
      </c>
      <c r="J240">
        <f t="shared" si="20"/>
        <v>0</v>
      </c>
      <c r="K240" s="25">
        <v>0</v>
      </c>
      <c r="L240">
        <f t="shared" si="23"/>
        <v>0</v>
      </c>
      <c r="N240" t="s">
        <v>1552</v>
      </c>
      <c r="T240" t="s">
        <v>602</v>
      </c>
    </row>
    <row r="241" spans="1:20" x14ac:dyDescent="0.35">
      <c r="A241" s="16" t="s">
        <v>401</v>
      </c>
      <c r="B241" s="16" t="s">
        <v>587</v>
      </c>
      <c r="C241" s="16" t="s">
        <v>603</v>
      </c>
      <c r="D241" s="16" t="s">
        <v>430</v>
      </c>
      <c r="E241" t="s">
        <v>604</v>
      </c>
      <c r="F241">
        <v>0</v>
      </c>
      <c r="G241">
        <f t="shared" si="18"/>
        <v>0</v>
      </c>
      <c r="H241" s="25">
        <v>0</v>
      </c>
      <c r="I241">
        <f t="shared" si="22"/>
        <v>0</v>
      </c>
      <c r="J241">
        <f t="shared" si="20"/>
        <v>0</v>
      </c>
      <c r="K241" s="25">
        <v>0</v>
      </c>
      <c r="L241">
        <f t="shared" si="23"/>
        <v>0</v>
      </c>
      <c r="N241" t="s">
        <v>1552</v>
      </c>
      <c r="T241" t="s">
        <v>605</v>
      </c>
    </row>
    <row r="242" spans="1:20" x14ac:dyDescent="0.35">
      <c r="A242" s="17" t="s">
        <v>401</v>
      </c>
      <c r="B242" s="17" t="s">
        <v>606</v>
      </c>
      <c r="C242" s="17" t="s">
        <v>607</v>
      </c>
      <c r="D242" s="17" t="s">
        <v>430</v>
      </c>
      <c r="E242" t="s">
        <v>608</v>
      </c>
      <c r="F242">
        <v>0</v>
      </c>
      <c r="G242">
        <f t="shared" si="18"/>
        <v>0</v>
      </c>
      <c r="H242" s="25">
        <v>0</v>
      </c>
      <c r="I242">
        <f t="shared" si="22"/>
        <v>0</v>
      </c>
      <c r="J242">
        <f t="shared" si="20"/>
        <v>0</v>
      </c>
      <c r="K242" s="25">
        <v>0</v>
      </c>
      <c r="L242">
        <f t="shared" si="23"/>
        <v>0</v>
      </c>
      <c r="N242" t="s">
        <v>1552</v>
      </c>
      <c r="T242" t="s">
        <v>609</v>
      </c>
    </row>
    <row r="243" spans="1:20" x14ac:dyDescent="0.35">
      <c r="A243" s="17" t="s">
        <v>401</v>
      </c>
      <c r="B243" s="17" t="s">
        <v>606</v>
      </c>
      <c r="C243" s="17" t="s">
        <v>610</v>
      </c>
      <c r="D243" s="17" t="s">
        <v>430</v>
      </c>
      <c r="E243" t="s">
        <v>611</v>
      </c>
      <c r="F243">
        <v>0</v>
      </c>
      <c r="G243">
        <f t="shared" si="18"/>
        <v>0</v>
      </c>
      <c r="H243" s="25">
        <v>0</v>
      </c>
      <c r="I243">
        <f t="shared" si="22"/>
        <v>0</v>
      </c>
      <c r="J243">
        <f t="shared" si="20"/>
        <v>0</v>
      </c>
      <c r="K243" s="25">
        <v>0</v>
      </c>
      <c r="L243">
        <f t="shared" si="23"/>
        <v>0</v>
      </c>
      <c r="N243" t="s">
        <v>1552</v>
      </c>
      <c r="T243" t="s">
        <v>612</v>
      </c>
    </row>
    <row r="244" spans="1:20" x14ac:dyDescent="0.35">
      <c r="A244" s="17" t="s">
        <v>401</v>
      </c>
      <c r="B244" s="17" t="s">
        <v>606</v>
      </c>
      <c r="C244" s="17" t="s">
        <v>613</v>
      </c>
      <c r="D244" s="17" t="s">
        <v>430</v>
      </c>
      <c r="E244" t="s">
        <v>614</v>
      </c>
      <c r="F244">
        <v>0</v>
      </c>
      <c r="G244">
        <f t="shared" si="18"/>
        <v>0</v>
      </c>
      <c r="H244" s="25">
        <v>0</v>
      </c>
      <c r="I244">
        <f t="shared" si="22"/>
        <v>0</v>
      </c>
      <c r="J244">
        <f t="shared" si="20"/>
        <v>0</v>
      </c>
      <c r="K244" s="25">
        <v>0</v>
      </c>
      <c r="L244">
        <f t="shared" si="23"/>
        <v>0</v>
      </c>
      <c r="N244" t="s">
        <v>1552</v>
      </c>
      <c r="T244" t="s">
        <v>615</v>
      </c>
    </row>
    <row r="245" spans="1:20" x14ac:dyDescent="0.35">
      <c r="A245" s="17" t="s">
        <v>401</v>
      </c>
      <c r="B245" s="17" t="s">
        <v>606</v>
      </c>
      <c r="C245" s="17" t="s">
        <v>616</v>
      </c>
      <c r="D245" s="17" t="s">
        <v>430</v>
      </c>
      <c r="E245" t="s">
        <v>617</v>
      </c>
      <c r="F245">
        <v>0</v>
      </c>
      <c r="G245">
        <f t="shared" si="18"/>
        <v>0</v>
      </c>
      <c r="H245" s="25">
        <v>0</v>
      </c>
      <c r="I245">
        <f t="shared" si="22"/>
        <v>0</v>
      </c>
      <c r="J245">
        <f t="shared" si="20"/>
        <v>0</v>
      </c>
      <c r="K245" s="25">
        <v>0</v>
      </c>
      <c r="L245">
        <f t="shared" si="23"/>
        <v>0</v>
      </c>
      <c r="N245" t="s">
        <v>1552</v>
      </c>
      <c r="T245" t="s">
        <v>618</v>
      </c>
    </row>
    <row r="246" spans="1:20" x14ac:dyDescent="0.35">
      <c r="A246" s="17" t="s">
        <v>401</v>
      </c>
      <c r="B246" s="17" t="s">
        <v>606</v>
      </c>
      <c r="C246" s="17" t="s">
        <v>619</v>
      </c>
      <c r="D246" s="17" t="s">
        <v>430</v>
      </c>
      <c r="E246" t="s">
        <v>620</v>
      </c>
      <c r="F246">
        <v>0</v>
      </c>
      <c r="G246">
        <f t="shared" si="18"/>
        <v>0</v>
      </c>
      <c r="H246" s="25">
        <v>0</v>
      </c>
      <c r="I246">
        <f t="shared" si="22"/>
        <v>0</v>
      </c>
      <c r="J246">
        <f t="shared" si="20"/>
        <v>0</v>
      </c>
      <c r="K246" s="25">
        <v>0</v>
      </c>
      <c r="L246">
        <f t="shared" si="23"/>
        <v>0</v>
      </c>
      <c r="N246" t="s">
        <v>1552</v>
      </c>
      <c r="T246" t="s">
        <v>621</v>
      </c>
    </row>
    <row r="247" spans="1:20" x14ac:dyDescent="0.35">
      <c r="A247" s="17" t="s">
        <v>401</v>
      </c>
      <c r="B247" s="17" t="s">
        <v>606</v>
      </c>
      <c r="C247" s="17" t="s">
        <v>622</v>
      </c>
      <c r="D247" s="17" t="s">
        <v>430</v>
      </c>
      <c r="E247" t="s">
        <v>623</v>
      </c>
      <c r="F247" s="23">
        <v>2.9824911732619259E-2</v>
      </c>
      <c r="G247" s="23">
        <v>2.9824911732619259E-2</v>
      </c>
      <c r="H247" s="26">
        <v>2.9824911732619259E-2</v>
      </c>
      <c r="I247" s="23">
        <v>2.9824911732619259E-2</v>
      </c>
      <c r="J247" s="23">
        <v>2.9824911732619259E-2</v>
      </c>
      <c r="K247" s="26">
        <v>2.9824911732619259E-2</v>
      </c>
      <c r="L247" s="23">
        <v>2.9824911732619259E-2</v>
      </c>
      <c r="N247" t="s">
        <v>1552</v>
      </c>
      <c r="T247" t="s">
        <v>624</v>
      </c>
    </row>
    <row r="248" spans="1:20" x14ac:dyDescent="0.35">
      <c r="A248" s="16" t="s">
        <v>401</v>
      </c>
      <c r="B248" s="16" t="s">
        <v>625</v>
      </c>
      <c r="C248" s="16" t="s">
        <v>626</v>
      </c>
      <c r="D248" s="16" t="s">
        <v>430</v>
      </c>
      <c r="E248" t="s">
        <v>627</v>
      </c>
      <c r="F248">
        <v>0</v>
      </c>
      <c r="G248">
        <f t="shared" si="18"/>
        <v>0</v>
      </c>
      <c r="H248" s="25">
        <v>0</v>
      </c>
      <c r="I248">
        <f t="shared" si="22"/>
        <v>0</v>
      </c>
      <c r="J248">
        <f t="shared" si="20"/>
        <v>0</v>
      </c>
      <c r="K248" s="25">
        <v>0</v>
      </c>
      <c r="L248">
        <f t="shared" si="23"/>
        <v>0</v>
      </c>
      <c r="N248" t="s">
        <v>1552</v>
      </c>
      <c r="T248" t="s">
        <v>628</v>
      </c>
    </row>
    <row r="249" spans="1:20" x14ac:dyDescent="0.35">
      <c r="A249" s="16" t="s">
        <v>401</v>
      </c>
      <c r="B249" s="16" t="s">
        <v>625</v>
      </c>
      <c r="C249" s="16" t="s">
        <v>629</v>
      </c>
      <c r="D249" s="16" t="s">
        <v>430</v>
      </c>
      <c r="E249" t="s">
        <v>630</v>
      </c>
      <c r="F249">
        <v>0</v>
      </c>
      <c r="G249">
        <f t="shared" si="18"/>
        <v>0</v>
      </c>
      <c r="H249" s="25">
        <v>0</v>
      </c>
      <c r="I249">
        <f t="shared" si="22"/>
        <v>0</v>
      </c>
      <c r="J249">
        <f t="shared" si="20"/>
        <v>0</v>
      </c>
      <c r="K249" s="25">
        <v>0</v>
      </c>
      <c r="L249">
        <f t="shared" si="23"/>
        <v>0</v>
      </c>
      <c r="N249" t="s">
        <v>1552</v>
      </c>
      <c r="T249" t="s">
        <v>631</v>
      </c>
    </row>
    <row r="250" spans="1:20" x14ac:dyDescent="0.35">
      <c r="A250" s="17" t="s">
        <v>401</v>
      </c>
      <c r="B250" s="17" t="s">
        <v>632</v>
      </c>
      <c r="C250" s="17" t="s">
        <v>633</v>
      </c>
      <c r="D250" s="17" t="s">
        <v>430</v>
      </c>
      <c r="E250" t="s">
        <v>634</v>
      </c>
      <c r="F250">
        <v>0</v>
      </c>
      <c r="G250">
        <f t="shared" si="18"/>
        <v>0</v>
      </c>
      <c r="H250" s="25">
        <v>0</v>
      </c>
      <c r="I250">
        <f t="shared" si="22"/>
        <v>0</v>
      </c>
      <c r="J250">
        <f t="shared" si="20"/>
        <v>0</v>
      </c>
      <c r="K250" s="25">
        <v>0</v>
      </c>
      <c r="L250">
        <f t="shared" si="23"/>
        <v>0</v>
      </c>
      <c r="N250" t="s">
        <v>1552</v>
      </c>
      <c r="T250" t="s">
        <v>635</v>
      </c>
    </row>
    <row r="251" spans="1:20" x14ac:dyDescent="0.35">
      <c r="A251" s="17" t="s">
        <v>401</v>
      </c>
      <c r="B251" s="17" t="s">
        <v>632</v>
      </c>
      <c r="C251" s="17" t="s">
        <v>636</v>
      </c>
      <c r="D251" s="17" t="s">
        <v>430</v>
      </c>
      <c r="E251" t="s">
        <v>637</v>
      </c>
      <c r="F251">
        <v>0</v>
      </c>
      <c r="G251">
        <f t="shared" si="18"/>
        <v>0</v>
      </c>
      <c r="H251" s="25">
        <v>0</v>
      </c>
      <c r="I251">
        <f t="shared" si="22"/>
        <v>0</v>
      </c>
      <c r="J251">
        <f t="shared" si="20"/>
        <v>0</v>
      </c>
      <c r="K251" s="25">
        <v>0</v>
      </c>
      <c r="L251">
        <f t="shared" si="23"/>
        <v>0</v>
      </c>
      <c r="N251" t="s">
        <v>1552</v>
      </c>
      <c r="T251" t="s">
        <v>638</v>
      </c>
    </row>
    <row r="252" spans="1:20" x14ac:dyDescent="0.35">
      <c r="A252" s="17" t="s">
        <v>401</v>
      </c>
      <c r="B252" s="17" t="s">
        <v>632</v>
      </c>
      <c r="C252" s="17"/>
      <c r="D252" s="17" t="s">
        <v>639</v>
      </c>
      <c r="E252" t="s">
        <v>640</v>
      </c>
      <c r="F252">
        <v>0</v>
      </c>
      <c r="G252">
        <f t="shared" si="18"/>
        <v>0</v>
      </c>
      <c r="H252" s="25">
        <v>0</v>
      </c>
      <c r="I252">
        <f t="shared" si="22"/>
        <v>0</v>
      </c>
      <c r="J252">
        <f t="shared" si="20"/>
        <v>0</v>
      </c>
      <c r="K252" s="25">
        <v>0</v>
      </c>
      <c r="L252">
        <f t="shared" si="23"/>
        <v>0</v>
      </c>
      <c r="N252" t="s">
        <v>1552</v>
      </c>
    </row>
    <row r="253" spans="1:20" x14ac:dyDescent="0.35">
      <c r="A253" s="27" t="s">
        <v>641</v>
      </c>
      <c r="B253" s="27" t="s">
        <v>642</v>
      </c>
      <c r="C253" s="27" t="s">
        <v>643</v>
      </c>
      <c r="D253" s="27" t="s">
        <v>430</v>
      </c>
      <c r="E253" s="27" t="s">
        <v>644</v>
      </c>
      <c r="F253" s="27">
        <v>4.6006944444444446</v>
      </c>
      <c r="G253" s="27">
        <f t="shared" si="18"/>
        <v>21.5</v>
      </c>
      <c r="H253" s="27">
        <v>32</v>
      </c>
      <c r="I253" s="27">
        <f t="shared" si="22"/>
        <v>42.5</v>
      </c>
      <c r="J253" s="27">
        <f t="shared" si="20"/>
        <v>21.5</v>
      </c>
      <c r="K253" s="27">
        <v>32</v>
      </c>
      <c r="L253" s="27">
        <f t="shared" si="23"/>
        <v>42.5</v>
      </c>
      <c r="M253" s="27"/>
      <c r="N253" s="27" t="s">
        <v>1563</v>
      </c>
      <c r="T253" t="s">
        <v>645</v>
      </c>
    </row>
    <row r="254" spans="1:20" x14ac:dyDescent="0.35">
      <c r="A254" s="18" t="s">
        <v>641</v>
      </c>
      <c r="B254" s="18" t="s">
        <v>642</v>
      </c>
      <c r="C254" s="18" t="s">
        <v>646</v>
      </c>
      <c r="D254" s="18" t="s">
        <v>430</v>
      </c>
      <c r="E254" t="s">
        <v>647</v>
      </c>
      <c r="F254">
        <v>0</v>
      </c>
      <c r="G254">
        <f t="shared" si="18"/>
        <v>0</v>
      </c>
      <c r="H254" s="25">
        <v>0</v>
      </c>
      <c r="I254">
        <v>0</v>
      </c>
      <c r="J254">
        <v>0</v>
      </c>
      <c r="K254" s="25">
        <v>0</v>
      </c>
      <c r="L254">
        <v>0</v>
      </c>
      <c r="N254" t="s">
        <v>1552</v>
      </c>
      <c r="T254" t="s">
        <v>648</v>
      </c>
    </row>
    <row r="255" spans="1:20" x14ac:dyDescent="0.35">
      <c r="A255" s="18" t="s">
        <v>641</v>
      </c>
      <c r="B255" s="18" t="s">
        <v>642</v>
      </c>
      <c r="C255" s="18" t="s">
        <v>649</v>
      </c>
      <c r="D255" s="18" t="s">
        <v>430</v>
      </c>
      <c r="E255" t="s">
        <v>650</v>
      </c>
      <c r="F255">
        <v>0</v>
      </c>
      <c r="G255">
        <f t="shared" si="18"/>
        <v>0</v>
      </c>
      <c r="H255" s="25">
        <v>0</v>
      </c>
      <c r="I255">
        <v>0</v>
      </c>
      <c r="J255">
        <v>0</v>
      </c>
      <c r="K255" s="25">
        <v>0</v>
      </c>
      <c r="L255">
        <v>0</v>
      </c>
      <c r="N255" t="s">
        <v>1552</v>
      </c>
      <c r="T255" t="s">
        <v>651</v>
      </c>
    </row>
    <row r="256" spans="1:20" x14ac:dyDescent="0.35">
      <c r="A256" s="18" t="s">
        <v>641</v>
      </c>
      <c r="B256" s="18" t="s">
        <v>642</v>
      </c>
      <c r="C256" s="18" t="s">
        <v>1625</v>
      </c>
      <c r="D256" s="18" t="s">
        <v>430</v>
      </c>
      <c r="E256" t="s">
        <v>1572</v>
      </c>
      <c r="F256">
        <v>0</v>
      </c>
      <c r="G256">
        <v>0</v>
      </c>
      <c r="H256" s="25">
        <v>0</v>
      </c>
      <c r="I256">
        <v>0</v>
      </c>
      <c r="J256">
        <v>0</v>
      </c>
      <c r="K256" s="25">
        <v>0</v>
      </c>
      <c r="L256">
        <v>0</v>
      </c>
      <c r="N256" t="s">
        <v>1552</v>
      </c>
    </row>
    <row r="257" spans="1:20" x14ac:dyDescent="0.35">
      <c r="A257" s="27" t="s">
        <v>641</v>
      </c>
      <c r="B257" s="27" t="s">
        <v>652</v>
      </c>
      <c r="C257" s="27" t="s">
        <v>653</v>
      </c>
      <c r="D257" s="27" t="s">
        <v>430</v>
      </c>
      <c r="E257" s="27" t="s">
        <v>654</v>
      </c>
      <c r="F257" s="27">
        <v>0</v>
      </c>
      <c r="G257" s="27">
        <f t="shared" si="18"/>
        <v>33.799999999999997</v>
      </c>
      <c r="H257" s="27">
        <v>55</v>
      </c>
      <c r="I257" s="27">
        <f t="shared" ref="I257:I324" si="24">ROUND((H257-F257)/(2030-2017) * (2030-2025) +H257,1)</f>
        <v>76.2</v>
      </c>
      <c r="J257" s="27">
        <f t="shared" ref="J257:J324" si="25">ROUND((K257-F257)/(2030-2017) * (2025-2017) +F257,1)</f>
        <v>33.799999999999997</v>
      </c>
      <c r="K257" s="27">
        <v>55</v>
      </c>
      <c r="L257" s="27">
        <f t="shared" ref="L257:L324" si="26">ROUND((K257-F257)/(2030-2017) * (2030-2025) +K257,1)</f>
        <v>76.2</v>
      </c>
      <c r="M257" s="27"/>
      <c r="N257" s="27" t="s">
        <v>1562</v>
      </c>
      <c r="T257" t="s">
        <v>655</v>
      </c>
    </row>
    <row r="258" spans="1:20" x14ac:dyDescent="0.35">
      <c r="A258" s="18" t="s">
        <v>641</v>
      </c>
      <c r="B258" s="18" t="s">
        <v>652</v>
      </c>
      <c r="C258" s="18" t="s">
        <v>1623</v>
      </c>
      <c r="D258" s="18" t="s">
        <v>430</v>
      </c>
      <c r="E258" s="29" t="s">
        <v>1573</v>
      </c>
      <c r="F258" s="29">
        <v>0</v>
      </c>
      <c r="G258" s="29">
        <v>0</v>
      </c>
      <c r="H258" s="29">
        <v>0</v>
      </c>
      <c r="I258" s="29">
        <v>0</v>
      </c>
      <c r="J258" s="29">
        <v>0</v>
      </c>
      <c r="K258" s="29">
        <v>0</v>
      </c>
      <c r="L258" s="29">
        <v>0</v>
      </c>
      <c r="M258" s="29"/>
      <c r="N258" t="s">
        <v>1552</v>
      </c>
    </row>
    <row r="259" spans="1:20" x14ac:dyDescent="0.35">
      <c r="A259" s="18" t="s">
        <v>641</v>
      </c>
      <c r="B259" s="18" t="s">
        <v>652</v>
      </c>
      <c r="C259" s="18" t="s">
        <v>1624</v>
      </c>
      <c r="D259" s="18" t="s">
        <v>430</v>
      </c>
      <c r="E259" s="29" t="s">
        <v>1574</v>
      </c>
      <c r="F259" s="29">
        <v>0</v>
      </c>
      <c r="G259" s="29">
        <v>0</v>
      </c>
      <c r="H259" s="29">
        <v>0</v>
      </c>
      <c r="I259" s="29">
        <v>0</v>
      </c>
      <c r="J259" s="29">
        <v>0</v>
      </c>
      <c r="K259" s="29">
        <v>0</v>
      </c>
      <c r="L259" s="29">
        <v>0</v>
      </c>
      <c r="M259" s="29"/>
      <c r="N259" t="s">
        <v>1552</v>
      </c>
    </row>
    <row r="260" spans="1:20" x14ac:dyDescent="0.35">
      <c r="A260" s="18" t="s">
        <v>641</v>
      </c>
      <c r="B260" s="18" t="s">
        <v>656</v>
      </c>
      <c r="C260" s="18" t="s">
        <v>657</v>
      </c>
      <c r="D260" s="18" t="s">
        <v>430</v>
      </c>
      <c r="E260" t="s">
        <v>658</v>
      </c>
      <c r="F260">
        <v>0</v>
      </c>
      <c r="G260">
        <f t="shared" si="18"/>
        <v>0</v>
      </c>
      <c r="H260" s="25">
        <v>0</v>
      </c>
      <c r="I260">
        <f t="shared" si="24"/>
        <v>0</v>
      </c>
      <c r="J260">
        <f t="shared" si="25"/>
        <v>0</v>
      </c>
      <c r="K260" s="25">
        <v>0</v>
      </c>
      <c r="L260">
        <f t="shared" si="26"/>
        <v>0</v>
      </c>
      <c r="N260" t="s">
        <v>1552</v>
      </c>
      <c r="T260" t="s">
        <v>659</v>
      </c>
    </row>
    <row r="261" spans="1:20" x14ac:dyDescent="0.35">
      <c r="A261" s="19" t="s">
        <v>641</v>
      </c>
      <c r="B261" s="19" t="s">
        <v>660</v>
      </c>
      <c r="C261" s="19" t="s">
        <v>549</v>
      </c>
      <c r="D261" s="19" t="s">
        <v>430</v>
      </c>
      <c r="E261" t="s">
        <v>661</v>
      </c>
      <c r="F261">
        <v>0</v>
      </c>
      <c r="G261">
        <f t="shared" si="18"/>
        <v>0</v>
      </c>
      <c r="H261" s="25">
        <v>0</v>
      </c>
      <c r="I261">
        <f t="shared" si="24"/>
        <v>0</v>
      </c>
      <c r="J261">
        <f t="shared" si="25"/>
        <v>0</v>
      </c>
      <c r="K261" s="25">
        <v>0</v>
      </c>
      <c r="L261">
        <f t="shared" si="26"/>
        <v>0</v>
      </c>
      <c r="N261" t="s">
        <v>1552</v>
      </c>
      <c r="T261" t="s">
        <v>662</v>
      </c>
    </row>
    <row r="262" spans="1:20" x14ac:dyDescent="0.35">
      <c r="A262" s="19" t="s">
        <v>641</v>
      </c>
      <c r="B262" s="19" t="s">
        <v>660</v>
      </c>
      <c r="C262" s="19" t="s">
        <v>663</v>
      </c>
      <c r="D262" s="19" t="s">
        <v>430</v>
      </c>
      <c r="E262" t="s">
        <v>664</v>
      </c>
      <c r="F262">
        <v>0.58333333333333326</v>
      </c>
      <c r="G262">
        <f t="shared" si="18"/>
        <v>0.6</v>
      </c>
      <c r="H262" s="25">
        <v>0.6</v>
      </c>
      <c r="I262">
        <f t="shared" si="24"/>
        <v>0.6</v>
      </c>
      <c r="J262">
        <f t="shared" si="25"/>
        <v>0.6</v>
      </c>
      <c r="K262" s="25">
        <v>0.6</v>
      </c>
      <c r="L262">
        <f t="shared" si="26"/>
        <v>0.6</v>
      </c>
      <c r="N262" t="s">
        <v>1552</v>
      </c>
      <c r="T262" t="s">
        <v>662</v>
      </c>
    </row>
    <row r="263" spans="1:20" x14ac:dyDescent="0.35">
      <c r="A263" s="18" t="s">
        <v>641</v>
      </c>
      <c r="B263" s="18" t="s">
        <v>665</v>
      </c>
      <c r="C263" s="18" t="s">
        <v>666</v>
      </c>
      <c r="D263" s="18" t="s">
        <v>430</v>
      </c>
      <c r="E263" t="s">
        <v>667</v>
      </c>
      <c r="F263">
        <v>0</v>
      </c>
      <c r="G263">
        <f t="shared" si="18"/>
        <v>0</v>
      </c>
      <c r="H263" s="25">
        <v>0</v>
      </c>
      <c r="I263">
        <f t="shared" si="24"/>
        <v>0</v>
      </c>
      <c r="J263">
        <f t="shared" si="25"/>
        <v>0</v>
      </c>
      <c r="K263" s="25">
        <v>0</v>
      </c>
      <c r="L263">
        <f t="shared" si="26"/>
        <v>0</v>
      </c>
      <c r="N263" t="s">
        <v>1552</v>
      </c>
      <c r="T263" t="s">
        <v>668</v>
      </c>
    </row>
    <row r="264" spans="1:20" x14ac:dyDescent="0.35">
      <c r="A264" s="18" t="s">
        <v>641</v>
      </c>
      <c r="B264" s="18" t="s">
        <v>665</v>
      </c>
      <c r="C264" s="18" t="s">
        <v>669</v>
      </c>
      <c r="D264" s="18" t="s">
        <v>430</v>
      </c>
      <c r="E264" t="s">
        <v>670</v>
      </c>
      <c r="F264">
        <v>0</v>
      </c>
      <c r="G264">
        <f t="shared" si="18"/>
        <v>0</v>
      </c>
      <c r="H264" s="25">
        <v>0</v>
      </c>
      <c r="I264">
        <f t="shared" si="24"/>
        <v>0</v>
      </c>
      <c r="J264">
        <f t="shared" si="25"/>
        <v>0</v>
      </c>
      <c r="K264" s="25">
        <v>0</v>
      </c>
      <c r="L264">
        <f t="shared" si="26"/>
        <v>0</v>
      </c>
      <c r="N264" t="s">
        <v>1552</v>
      </c>
      <c r="T264" t="s">
        <v>671</v>
      </c>
    </row>
    <row r="265" spans="1:20" x14ac:dyDescent="0.35">
      <c r="A265" s="19" t="s">
        <v>641</v>
      </c>
      <c r="B265" s="19" t="s">
        <v>672</v>
      </c>
      <c r="C265" s="19" t="s">
        <v>673</v>
      </c>
      <c r="D265" s="19" t="s">
        <v>430</v>
      </c>
      <c r="E265" t="s">
        <v>674</v>
      </c>
      <c r="F265">
        <v>0</v>
      </c>
      <c r="G265">
        <f t="shared" si="18"/>
        <v>0</v>
      </c>
      <c r="H265" s="25">
        <v>0</v>
      </c>
      <c r="I265">
        <f t="shared" si="24"/>
        <v>0</v>
      </c>
      <c r="J265">
        <f t="shared" si="25"/>
        <v>0</v>
      </c>
      <c r="K265" s="25">
        <v>0</v>
      </c>
      <c r="L265">
        <f t="shared" si="26"/>
        <v>0</v>
      </c>
      <c r="N265" t="s">
        <v>1552</v>
      </c>
      <c r="T265" t="s">
        <v>675</v>
      </c>
    </row>
    <row r="266" spans="1:20" x14ac:dyDescent="0.35">
      <c r="A266" s="19" t="s">
        <v>641</v>
      </c>
      <c r="B266" s="19" t="s">
        <v>672</v>
      </c>
      <c r="C266" s="19" t="s">
        <v>676</v>
      </c>
      <c r="D266" s="19" t="s">
        <v>430</v>
      </c>
      <c r="E266" t="s">
        <v>677</v>
      </c>
      <c r="F266">
        <v>0</v>
      </c>
      <c r="G266">
        <f t="shared" si="18"/>
        <v>0</v>
      </c>
      <c r="H266" s="25">
        <v>0</v>
      </c>
      <c r="I266">
        <f t="shared" si="24"/>
        <v>0</v>
      </c>
      <c r="J266">
        <f t="shared" si="25"/>
        <v>0</v>
      </c>
      <c r="K266" s="25">
        <v>0</v>
      </c>
      <c r="L266">
        <f t="shared" si="26"/>
        <v>0</v>
      </c>
      <c r="N266" t="s">
        <v>1552</v>
      </c>
      <c r="T266" t="s">
        <v>678</v>
      </c>
    </row>
    <row r="267" spans="1:20" x14ac:dyDescent="0.35">
      <c r="A267" s="18" t="s">
        <v>641</v>
      </c>
      <c r="B267" s="18" t="s">
        <v>576</v>
      </c>
      <c r="C267" s="18" t="s">
        <v>679</v>
      </c>
      <c r="D267" s="18" t="s">
        <v>430</v>
      </c>
      <c r="E267" t="s">
        <v>680</v>
      </c>
      <c r="F267">
        <v>0</v>
      </c>
      <c r="G267">
        <f t="shared" si="18"/>
        <v>0</v>
      </c>
      <c r="H267" s="25">
        <v>0</v>
      </c>
      <c r="I267">
        <f t="shared" si="24"/>
        <v>0</v>
      </c>
      <c r="J267">
        <f t="shared" si="25"/>
        <v>0</v>
      </c>
      <c r="K267" s="25">
        <v>0</v>
      </c>
      <c r="L267">
        <f t="shared" si="26"/>
        <v>0</v>
      </c>
      <c r="N267" t="s">
        <v>1552</v>
      </c>
      <c r="T267" t="s">
        <v>681</v>
      </c>
    </row>
    <row r="268" spans="1:20" x14ac:dyDescent="0.35">
      <c r="A268" s="2" t="s">
        <v>682</v>
      </c>
      <c r="B268" s="2" t="s">
        <v>682</v>
      </c>
      <c r="C268" s="2"/>
      <c r="D268" s="2" t="s">
        <v>639</v>
      </c>
      <c r="E268" t="s">
        <v>683</v>
      </c>
      <c r="F268">
        <v>1</v>
      </c>
      <c r="G268">
        <f t="shared" si="18"/>
        <v>1</v>
      </c>
      <c r="H268" s="25">
        <v>1</v>
      </c>
      <c r="I268">
        <f t="shared" si="24"/>
        <v>1</v>
      </c>
      <c r="J268">
        <f t="shared" si="25"/>
        <v>1</v>
      </c>
      <c r="K268" s="25">
        <v>1</v>
      </c>
      <c r="L268">
        <f t="shared" si="26"/>
        <v>1</v>
      </c>
      <c r="N268" t="s">
        <v>1552</v>
      </c>
    </row>
    <row r="269" spans="1:20" x14ac:dyDescent="0.35">
      <c r="A269" s="4" t="s">
        <v>47</v>
      </c>
      <c r="B269" s="4" t="s">
        <v>684</v>
      </c>
      <c r="C269" s="4" t="s">
        <v>576</v>
      </c>
      <c r="D269" s="4" t="s">
        <v>430</v>
      </c>
      <c r="E269" t="s">
        <v>685</v>
      </c>
      <c r="F269">
        <v>0</v>
      </c>
      <c r="G269">
        <f t="shared" si="18"/>
        <v>0</v>
      </c>
      <c r="H269" s="25">
        <v>0</v>
      </c>
      <c r="I269">
        <f t="shared" si="24"/>
        <v>0</v>
      </c>
      <c r="J269">
        <f t="shared" si="25"/>
        <v>0</v>
      </c>
      <c r="K269" s="25">
        <v>0</v>
      </c>
      <c r="L269">
        <f t="shared" si="26"/>
        <v>0</v>
      </c>
      <c r="N269" t="s">
        <v>1552</v>
      </c>
      <c r="T269" t="s">
        <v>686</v>
      </c>
    </row>
    <row r="270" spans="1:20" x14ac:dyDescent="0.35">
      <c r="A270" s="4" t="s">
        <v>47</v>
      </c>
      <c r="B270" s="4" t="s">
        <v>684</v>
      </c>
      <c r="C270" s="4" t="s">
        <v>687</v>
      </c>
      <c r="D270" s="4" t="s">
        <v>430</v>
      </c>
      <c r="E270" t="s">
        <v>688</v>
      </c>
      <c r="F270">
        <v>0</v>
      </c>
      <c r="G270">
        <f t="shared" ref="G270:G334" si="27">ROUND((H270-F270)/(2030-2017) * (2025-2017) +F270,1)</f>
        <v>0</v>
      </c>
      <c r="H270" s="25">
        <v>0</v>
      </c>
      <c r="I270">
        <f t="shared" si="24"/>
        <v>0</v>
      </c>
      <c r="J270">
        <f t="shared" si="25"/>
        <v>0</v>
      </c>
      <c r="K270" s="25">
        <v>0</v>
      </c>
      <c r="L270">
        <f t="shared" si="26"/>
        <v>0</v>
      </c>
      <c r="N270" t="s">
        <v>1552</v>
      </c>
      <c r="T270" t="s">
        <v>689</v>
      </c>
    </row>
    <row r="271" spans="1:20" x14ac:dyDescent="0.35">
      <c r="A271" s="4" t="s">
        <v>47</v>
      </c>
      <c r="B271" s="4" t="s">
        <v>684</v>
      </c>
      <c r="C271" s="4" t="s">
        <v>690</v>
      </c>
      <c r="D271" s="4" t="s">
        <v>18</v>
      </c>
      <c r="E271" t="s">
        <v>691</v>
      </c>
      <c r="F271">
        <v>0</v>
      </c>
      <c r="G271">
        <f t="shared" si="27"/>
        <v>0</v>
      </c>
      <c r="H271" s="25">
        <v>0</v>
      </c>
      <c r="I271">
        <f t="shared" si="24"/>
        <v>0</v>
      </c>
      <c r="J271">
        <f t="shared" si="25"/>
        <v>0</v>
      </c>
      <c r="K271" s="25">
        <v>0</v>
      </c>
      <c r="L271">
        <f t="shared" si="26"/>
        <v>0</v>
      </c>
      <c r="N271" t="s">
        <v>1552</v>
      </c>
      <c r="T271" t="s">
        <v>692</v>
      </c>
    </row>
    <row r="272" spans="1:20" x14ac:dyDescent="0.35">
      <c r="A272" s="4" t="s">
        <v>47</v>
      </c>
      <c r="B272" s="4" t="s">
        <v>684</v>
      </c>
      <c r="C272" s="4" t="s">
        <v>693</v>
      </c>
      <c r="D272" s="4" t="s">
        <v>18</v>
      </c>
      <c r="E272" t="s">
        <v>694</v>
      </c>
      <c r="F272">
        <v>0</v>
      </c>
      <c r="G272">
        <f t="shared" si="27"/>
        <v>0</v>
      </c>
      <c r="H272" s="25">
        <v>0</v>
      </c>
      <c r="I272">
        <f t="shared" si="24"/>
        <v>0</v>
      </c>
      <c r="J272">
        <f t="shared" si="25"/>
        <v>0</v>
      </c>
      <c r="K272" s="25">
        <v>0</v>
      </c>
      <c r="L272">
        <f t="shared" si="26"/>
        <v>0</v>
      </c>
      <c r="N272" t="s">
        <v>1552</v>
      </c>
      <c r="T272" t="s">
        <v>695</v>
      </c>
    </row>
    <row r="273" spans="1:20" x14ac:dyDescent="0.35">
      <c r="A273" s="4" t="s">
        <v>47</v>
      </c>
      <c r="B273" s="4" t="s">
        <v>684</v>
      </c>
      <c r="C273" s="4" t="s">
        <v>407</v>
      </c>
      <c r="D273" s="4" t="s">
        <v>18</v>
      </c>
      <c r="E273" t="s">
        <v>696</v>
      </c>
      <c r="F273">
        <v>0</v>
      </c>
      <c r="G273">
        <f t="shared" si="27"/>
        <v>0</v>
      </c>
      <c r="H273" s="25">
        <v>0</v>
      </c>
      <c r="I273">
        <f t="shared" si="24"/>
        <v>0</v>
      </c>
      <c r="J273">
        <f t="shared" si="25"/>
        <v>0</v>
      </c>
      <c r="K273" s="25">
        <v>0</v>
      </c>
      <c r="L273">
        <f t="shared" si="26"/>
        <v>0</v>
      </c>
      <c r="N273" t="s">
        <v>1552</v>
      </c>
      <c r="T273" t="s">
        <v>697</v>
      </c>
    </row>
    <row r="274" spans="1:20" x14ac:dyDescent="0.35">
      <c r="A274" s="4" t="s">
        <v>47</v>
      </c>
      <c r="B274" s="4" t="s">
        <v>684</v>
      </c>
      <c r="C274" s="4" t="s">
        <v>487</v>
      </c>
      <c r="D274" s="4" t="s">
        <v>18</v>
      </c>
      <c r="E274" t="s">
        <v>698</v>
      </c>
      <c r="F274">
        <v>0</v>
      </c>
      <c r="G274">
        <f t="shared" si="27"/>
        <v>0</v>
      </c>
      <c r="H274" s="25">
        <v>0</v>
      </c>
      <c r="I274">
        <f t="shared" si="24"/>
        <v>0</v>
      </c>
      <c r="J274">
        <f t="shared" si="25"/>
        <v>0</v>
      </c>
      <c r="K274" s="25">
        <v>0</v>
      </c>
      <c r="L274">
        <f t="shared" si="26"/>
        <v>0</v>
      </c>
      <c r="N274" t="s">
        <v>1552</v>
      </c>
      <c r="T274" t="s">
        <v>699</v>
      </c>
    </row>
    <row r="275" spans="1:20" x14ac:dyDescent="0.35">
      <c r="A275" s="4" t="s">
        <v>47</v>
      </c>
      <c r="B275" s="4" t="s">
        <v>684</v>
      </c>
      <c r="C275" s="4" t="s">
        <v>700</v>
      </c>
      <c r="D275" s="4" t="s">
        <v>701</v>
      </c>
      <c r="E275" t="s">
        <v>702</v>
      </c>
      <c r="F275">
        <v>0</v>
      </c>
      <c r="G275">
        <f t="shared" si="27"/>
        <v>0</v>
      </c>
      <c r="H275" s="25">
        <v>0</v>
      </c>
      <c r="I275">
        <f t="shared" si="24"/>
        <v>0</v>
      </c>
      <c r="J275">
        <f t="shared" si="25"/>
        <v>0</v>
      </c>
      <c r="K275" s="25">
        <v>0</v>
      </c>
      <c r="L275">
        <f t="shared" si="26"/>
        <v>0</v>
      </c>
      <c r="N275" t="s">
        <v>1552</v>
      </c>
      <c r="T275" t="s">
        <v>703</v>
      </c>
    </row>
    <row r="276" spans="1:20" x14ac:dyDescent="0.35">
      <c r="A276" s="4" t="s">
        <v>47</v>
      </c>
      <c r="B276" s="4" t="s">
        <v>684</v>
      </c>
      <c r="C276" s="4" t="s">
        <v>704</v>
      </c>
      <c r="D276" s="4" t="s">
        <v>705</v>
      </c>
      <c r="E276" t="s">
        <v>706</v>
      </c>
      <c r="F276">
        <v>35.97</v>
      </c>
      <c r="G276">
        <v>35.97</v>
      </c>
      <c r="H276">
        <v>35.97</v>
      </c>
      <c r="I276">
        <v>35.97</v>
      </c>
      <c r="J276">
        <v>35.97</v>
      </c>
      <c r="K276">
        <v>35.97</v>
      </c>
      <c r="L276">
        <v>35.97</v>
      </c>
      <c r="N276" t="s">
        <v>1552</v>
      </c>
      <c r="T276" t="s">
        <v>707</v>
      </c>
    </row>
    <row r="277" spans="1:20" x14ac:dyDescent="0.35">
      <c r="A277" s="4" t="s">
        <v>47</v>
      </c>
      <c r="B277" s="4" t="s">
        <v>684</v>
      </c>
      <c r="C277" s="4" t="s">
        <v>708</v>
      </c>
      <c r="D277" s="4" t="s">
        <v>430</v>
      </c>
      <c r="E277" t="s">
        <v>709</v>
      </c>
      <c r="F277">
        <v>0.38461538461538458</v>
      </c>
      <c r="G277">
        <f t="shared" si="27"/>
        <v>0.8</v>
      </c>
      <c r="H277" s="25">
        <v>1</v>
      </c>
      <c r="I277">
        <f t="shared" si="24"/>
        <v>1.2</v>
      </c>
      <c r="J277">
        <f t="shared" si="25"/>
        <v>0.8</v>
      </c>
      <c r="K277" s="25">
        <v>1</v>
      </c>
      <c r="L277">
        <f t="shared" si="26"/>
        <v>1.2</v>
      </c>
      <c r="N277" t="s">
        <v>1552</v>
      </c>
      <c r="T277" t="s">
        <v>710</v>
      </c>
    </row>
    <row r="278" spans="1:20" x14ac:dyDescent="0.35">
      <c r="A278" s="4" t="s">
        <v>47</v>
      </c>
      <c r="B278" s="4" t="s">
        <v>684</v>
      </c>
      <c r="C278" s="4" t="s">
        <v>711</v>
      </c>
      <c r="D278" s="4" t="s">
        <v>430</v>
      </c>
      <c r="E278" t="s">
        <v>712</v>
      </c>
      <c r="F278">
        <v>0</v>
      </c>
      <c r="G278">
        <f t="shared" si="27"/>
        <v>0</v>
      </c>
      <c r="H278" s="25">
        <v>0</v>
      </c>
      <c r="I278">
        <f t="shared" si="24"/>
        <v>0</v>
      </c>
      <c r="J278">
        <f t="shared" si="25"/>
        <v>0</v>
      </c>
      <c r="K278" s="25">
        <v>0</v>
      </c>
      <c r="L278">
        <f t="shared" si="26"/>
        <v>0</v>
      </c>
      <c r="N278" t="s">
        <v>1552</v>
      </c>
      <c r="T278" t="s">
        <v>713</v>
      </c>
    </row>
    <row r="279" spans="1:20" x14ac:dyDescent="0.35">
      <c r="A279" s="4" t="s">
        <v>47</v>
      </c>
      <c r="B279" s="4" t="s">
        <v>684</v>
      </c>
      <c r="C279" s="4" t="s">
        <v>714</v>
      </c>
      <c r="D279" s="4" t="s">
        <v>430</v>
      </c>
      <c r="E279" t="s">
        <v>715</v>
      </c>
      <c r="F279">
        <v>0</v>
      </c>
      <c r="G279">
        <f t="shared" si="27"/>
        <v>0</v>
      </c>
      <c r="H279" s="25">
        <v>0</v>
      </c>
      <c r="I279">
        <f t="shared" si="24"/>
        <v>0</v>
      </c>
      <c r="J279">
        <f t="shared" si="25"/>
        <v>0</v>
      </c>
      <c r="K279" s="25">
        <v>0</v>
      </c>
      <c r="L279">
        <f t="shared" si="26"/>
        <v>0</v>
      </c>
      <c r="N279" t="s">
        <v>1552</v>
      </c>
      <c r="T279" t="s">
        <v>716</v>
      </c>
    </row>
    <row r="280" spans="1:20" x14ac:dyDescent="0.35">
      <c r="A280" s="4" t="s">
        <v>47</v>
      </c>
      <c r="B280" s="4" t="s">
        <v>684</v>
      </c>
      <c r="C280" s="4" t="s">
        <v>717</v>
      </c>
      <c r="D280" s="4" t="s">
        <v>430</v>
      </c>
      <c r="E280" t="s">
        <v>718</v>
      </c>
      <c r="F280">
        <v>1.9025875190258761</v>
      </c>
      <c r="G280">
        <f t="shared" si="27"/>
        <v>2</v>
      </c>
      <c r="H280" s="25">
        <v>2</v>
      </c>
      <c r="I280">
        <f t="shared" si="24"/>
        <v>2</v>
      </c>
      <c r="J280">
        <f t="shared" si="25"/>
        <v>2</v>
      </c>
      <c r="K280" s="25">
        <v>2</v>
      </c>
      <c r="L280">
        <f t="shared" si="26"/>
        <v>2</v>
      </c>
      <c r="N280" t="s">
        <v>1552</v>
      </c>
      <c r="T280" t="s">
        <v>719</v>
      </c>
    </row>
    <row r="281" spans="1:20" x14ac:dyDescent="0.35">
      <c r="A281" s="4" t="s">
        <v>47</v>
      </c>
      <c r="B281" s="4" t="s">
        <v>684</v>
      </c>
      <c r="C281" s="4" t="s">
        <v>720</v>
      </c>
      <c r="D281" s="4" t="s">
        <v>430</v>
      </c>
      <c r="E281" t="s">
        <v>721</v>
      </c>
      <c r="F281">
        <v>0</v>
      </c>
      <c r="G281">
        <f t="shared" si="27"/>
        <v>0</v>
      </c>
      <c r="H281" s="25">
        <v>0</v>
      </c>
      <c r="I281">
        <f t="shared" si="24"/>
        <v>0</v>
      </c>
      <c r="J281">
        <f t="shared" si="25"/>
        <v>0</v>
      </c>
      <c r="K281" s="25">
        <v>0</v>
      </c>
      <c r="L281">
        <f t="shared" si="26"/>
        <v>0</v>
      </c>
      <c r="N281" t="s">
        <v>1552</v>
      </c>
      <c r="T281" t="s">
        <v>722</v>
      </c>
    </row>
    <row r="282" spans="1:20" x14ac:dyDescent="0.35">
      <c r="A282" s="5" t="s">
        <v>47</v>
      </c>
      <c r="B282" s="5" t="s">
        <v>723</v>
      </c>
      <c r="C282" s="5" t="s">
        <v>723</v>
      </c>
      <c r="D282" s="5" t="s">
        <v>18</v>
      </c>
      <c r="E282" t="s">
        <v>724</v>
      </c>
      <c r="F282">
        <v>0</v>
      </c>
      <c r="G282">
        <f t="shared" si="27"/>
        <v>0</v>
      </c>
      <c r="H282" s="25">
        <v>0</v>
      </c>
      <c r="I282">
        <f t="shared" si="24"/>
        <v>0</v>
      </c>
      <c r="J282">
        <f t="shared" si="25"/>
        <v>0</v>
      </c>
      <c r="K282" s="25">
        <v>0</v>
      </c>
      <c r="L282">
        <f t="shared" si="26"/>
        <v>0</v>
      </c>
      <c r="N282" t="s">
        <v>1552</v>
      </c>
      <c r="T282" t="s">
        <v>725</v>
      </c>
    </row>
    <row r="283" spans="1:20" x14ac:dyDescent="0.35">
      <c r="A283" s="4" t="s">
        <v>47</v>
      </c>
      <c r="B283" s="4" t="s">
        <v>726</v>
      </c>
      <c r="C283" s="4"/>
      <c r="D283" s="4" t="s">
        <v>639</v>
      </c>
      <c r="E283" t="s">
        <v>727</v>
      </c>
      <c r="F283">
        <v>0</v>
      </c>
      <c r="G283">
        <f t="shared" si="27"/>
        <v>0</v>
      </c>
      <c r="H283" s="25">
        <v>0</v>
      </c>
      <c r="I283">
        <f t="shared" si="24"/>
        <v>0</v>
      </c>
      <c r="J283">
        <f t="shared" si="25"/>
        <v>0</v>
      </c>
      <c r="K283" s="25">
        <v>0</v>
      </c>
      <c r="L283">
        <f t="shared" si="26"/>
        <v>0</v>
      </c>
      <c r="N283" t="s">
        <v>1552</v>
      </c>
    </row>
    <row r="284" spans="1:20" x14ac:dyDescent="0.35">
      <c r="A284" s="4" t="s">
        <v>47</v>
      </c>
      <c r="B284" s="4" t="s">
        <v>726</v>
      </c>
      <c r="C284" s="4" t="s">
        <v>728</v>
      </c>
      <c r="D284" s="4" t="s">
        <v>18</v>
      </c>
      <c r="E284" t="s">
        <v>729</v>
      </c>
      <c r="F284">
        <v>30.000006804802229</v>
      </c>
      <c r="G284">
        <f t="shared" si="27"/>
        <v>30</v>
      </c>
      <c r="H284" s="25">
        <v>30</v>
      </c>
      <c r="I284">
        <f t="shared" si="24"/>
        <v>30</v>
      </c>
      <c r="J284">
        <f t="shared" si="25"/>
        <v>30</v>
      </c>
      <c r="K284" s="25">
        <v>30</v>
      </c>
      <c r="L284">
        <f t="shared" si="26"/>
        <v>30</v>
      </c>
      <c r="N284" t="s">
        <v>1552</v>
      </c>
      <c r="T284" t="s">
        <v>730</v>
      </c>
    </row>
    <row r="285" spans="1:20" x14ac:dyDescent="0.35">
      <c r="A285" s="4" t="s">
        <v>47</v>
      </c>
      <c r="B285" s="4" t="s">
        <v>726</v>
      </c>
      <c r="C285" s="4" t="s">
        <v>731</v>
      </c>
      <c r="D285" s="4" t="s">
        <v>18</v>
      </c>
      <c r="E285" t="s">
        <v>732</v>
      </c>
      <c r="F285">
        <v>300</v>
      </c>
      <c r="G285">
        <f t="shared" si="27"/>
        <v>300</v>
      </c>
      <c r="H285" s="25">
        <v>300</v>
      </c>
      <c r="I285">
        <f t="shared" si="24"/>
        <v>300</v>
      </c>
      <c r="J285">
        <f t="shared" si="25"/>
        <v>300</v>
      </c>
      <c r="K285" s="25">
        <v>300</v>
      </c>
      <c r="L285">
        <f t="shared" si="26"/>
        <v>300</v>
      </c>
      <c r="N285" t="s">
        <v>1552</v>
      </c>
      <c r="T285" t="s">
        <v>733</v>
      </c>
    </row>
    <row r="286" spans="1:20" x14ac:dyDescent="0.35">
      <c r="A286" s="6" t="s">
        <v>257</v>
      </c>
      <c r="B286" s="6" t="s">
        <v>734</v>
      </c>
      <c r="C286" s="6" t="s">
        <v>735</v>
      </c>
      <c r="D286" s="6" t="s">
        <v>430</v>
      </c>
      <c r="E286" t="s">
        <v>736</v>
      </c>
      <c r="F286">
        <v>0</v>
      </c>
      <c r="G286">
        <f t="shared" si="27"/>
        <v>0</v>
      </c>
      <c r="H286" s="25">
        <v>0</v>
      </c>
      <c r="I286">
        <f t="shared" si="24"/>
        <v>0</v>
      </c>
      <c r="J286">
        <f t="shared" si="25"/>
        <v>0</v>
      </c>
      <c r="K286" s="25">
        <v>0</v>
      </c>
      <c r="L286">
        <f t="shared" si="26"/>
        <v>0</v>
      </c>
      <c r="N286" t="s">
        <v>1552</v>
      </c>
      <c r="T286" t="s">
        <v>737</v>
      </c>
    </row>
    <row r="287" spans="1:20" x14ac:dyDescent="0.35">
      <c r="A287" s="6" t="s">
        <v>257</v>
      </c>
      <c r="B287" s="6" t="s">
        <v>734</v>
      </c>
      <c r="C287" s="6" t="s">
        <v>738</v>
      </c>
      <c r="D287" s="6" t="s">
        <v>430</v>
      </c>
      <c r="E287" t="s">
        <v>739</v>
      </c>
      <c r="F287">
        <v>0</v>
      </c>
      <c r="G287">
        <f t="shared" si="27"/>
        <v>0</v>
      </c>
      <c r="H287" s="25">
        <v>0</v>
      </c>
      <c r="I287">
        <f t="shared" si="24"/>
        <v>0</v>
      </c>
      <c r="J287">
        <f t="shared" si="25"/>
        <v>0</v>
      </c>
      <c r="K287" s="25">
        <v>0</v>
      </c>
      <c r="L287">
        <f t="shared" si="26"/>
        <v>0</v>
      </c>
      <c r="N287" t="s">
        <v>1552</v>
      </c>
      <c r="T287" t="s">
        <v>740</v>
      </c>
    </row>
    <row r="288" spans="1:20" x14ac:dyDescent="0.35">
      <c r="A288" s="6" t="s">
        <v>257</v>
      </c>
      <c r="B288" s="6" t="s">
        <v>734</v>
      </c>
      <c r="C288" s="6" t="s">
        <v>741</v>
      </c>
      <c r="D288" s="6" t="s">
        <v>430</v>
      </c>
      <c r="E288" t="s">
        <v>742</v>
      </c>
      <c r="F288">
        <v>0</v>
      </c>
      <c r="G288">
        <f t="shared" si="27"/>
        <v>0</v>
      </c>
      <c r="H288" s="25">
        <v>0</v>
      </c>
      <c r="I288">
        <f t="shared" si="24"/>
        <v>0</v>
      </c>
      <c r="J288">
        <f t="shared" si="25"/>
        <v>0</v>
      </c>
      <c r="K288" s="25">
        <v>0</v>
      </c>
      <c r="L288">
        <f t="shared" si="26"/>
        <v>0</v>
      </c>
      <c r="N288" t="s">
        <v>1552</v>
      </c>
      <c r="T288" t="s">
        <v>743</v>
      </c>
    </row>
    <row r="289" spans="1:20" x14ac:dyDescent="0.35">
      <c r="A289" s="6" t="s">
        <v>257</v>
      </c>
      <c r="B289" s="6" t="s">
        <v>734</v>
      </c>
      <c r="C289" s="6" t="s">
        <v>744</v>
      </c>
      <c r="D289" s="6" t="s">
        <v>430</v>
      </c>
      <c r="E289" t="s">
        <v>745</v>
      </c>
      <c r="F289">
        <v>0</v>
      </c>
      <c r="G289">
        <f t="shared" si="27"/>
        <v>0</v>
      </c>
      <c r="H289" s="25">
        <v>0</v>
      </c>
      <c r="I289">
        <f t="shared" si="24"/>
        <v>0</v>
      </c>
      <c r="J289">
        <f t="shared" si="25"/>
        <v>0</v>
      </c>
      <c r="K289" s="25">
        <v>0</v>
      </c>
      <c r="L289">
        <f t="shared" si="26"/>
        <v>0</v>
      </c>
      <c r="N289" t="s">
        <v>1552</v>
      </c>
      <c r="T289" t="s">
        <v>746</v>
      </c>
    </row>
    <row r="290" spans="1:20" x14ac:dyDescent="0.35">
      <c r="A290" s="6" t="s">
        <v>257</v>
      </c>
      <c r="B290" s="6" t="s">
        <v>734</v>
      </c>
      <c r="C290" s="6" t="s">
        <v>747</v>
      </c>
      <c r="D290" s="6" t="s">
        <v>430</v>
      </c>
      <c r="E290" t="s">
        <v>748</v>
      </c>
      <c r="F290">
        <v>0</v>
      </c>
      <c r="G290">
        <f t="shared" si="27"/>
        <v>0</v>
      </c>
      <c r="H290" s="25">
        <v>0</v>
      </c>
      <c r="I290">
        <f t="shared" si="24"/>
        <v>0</v>
      </c>
      <c r="J290">
        <f t="shared" si="25"/>
        <v>0</v>
      </c>
      <c r="K290" s="25">
        <v>0</v>
      </c>
      <c r="L290">
        <f t="shared" si="26"/>
        <v>0</v>
      </c>
      <c r="N290" t="s">
        <v>1552</v>
      </c>
      <c r="T290" t="s">
        <v>749</v>
      </c>
    </row>
    <row r="291" spans="1:20" x14ac:dyDescent="0.35">
      <c r="A291" s="7" t="s">
        <v>257</v>
      </c>
      <c r="B291" s="7" t="s">
        <v>750</v>
      </c>
      <c r="C291" s="7" t="s">
        <v>751</v>
      </c>
      <c r="D291" s="7" t="s">
        <v>18</v>
      </c>
      <c r="E291" t="s">
        <v>752</v>
      </c>
      <c r="F291">
        <v>99</v>
      </c>
      <c r="G291">
        <f t="shared" si="27"/>
        <v>99</v>
      </c>
      <c r="H291" s="25">
        <v>99</v>
      </c>
      <c r="I291">
        <f t="shared" si="24"/>
        <v>99</v>
      </c>
      <c r="J291">
        <f t="shared" si="25"/>
        <v>99</v>
      </c>
      <c r="K291" s="25">
        <v>99</v>
      </c>
      <c r="L291">
        <f t="shared" si="26"/>
        <v>99</v>
      </c>
      <c r="N291" t="s">
        <v>1552</v>
      </c>
      <c r="T291" t="s">
        <v>753</v>
      </c>
    </row>
    <row r="292" spans="1:20" x14ac:dyDescent="0.35">
      <c r="A292" s="7" t="s">
        <v>257</v>
      </c>
      <c r="B292" s="7" t="s">
        <v>750</v>
      </c>
      <c r="C292" s="7" t="s">
        <v>754</v>
      </c>
      <c r="D292" s="7" t="s">
        <v>18</v>
      </c>
      <c r="E292" t="s">
        <v>755</v>
      </c>
      <c r="F292">
        <v>1</v>
      </c>
      <c r="G292">
        <f t="shared" si="27"/>
        <v>1</v>
      </c>
      <c r="H292" s="25">
        <v>1</v>
      </c>
      <c r="I292">
        <f t="shared" si="24"/>
        <v>1</v>
      </c>
      <c r="J292">
        <f t="shared" si="25"/>
        <v>1</v>
      </c>
      <c r="K292" s="25">
        <v>1</v>
      </c>
      <c r="L292">
        <f t="shared" si="26"/>
        <v>1</v>
      </c>
      <c r="N292" t="s">
        <v>1552</v>
      </c>
      <c r="T292" t="s">
        <v>756</v>
      </c>
    </row>
    <row r="293" spans="1:20" x14ac:dyDescent="0.35">
      <c r="A293" s="6" t="s">
        <v>257</v>
      </c>
      <c r="B293" s="6" t="s">
        <v>757</v>
      </c>
      <c r="C293" s="6" t="s">
        <v>758</v>
      </c>
      <c r="D293" s="6" t="s">
        <v>759</v>
      </c>
      <c r="E293" s="27" t="s">
        <v>760</v>
      </c>
      <c r="F293" s="27">
        <v>280.8</v>
      </c>
      <c r="G293" s="27">
        <f t="shared" si="27"/>
        <v>280.3</v>
      </c>
      <c r="H293" s="27">
        <v>280</v>
      </c>
      <c r="I293" s="27">
        <f t="shared" si="24"/>
        <v>279.7</v>
      </c>
      <c r="J293" s="27">
        <f t="shared" si="25"/>
        <v>280.3</v>
      </c>
      <c r="K293" s="27">
        <v>280</v>
      </c>
      <c r="L293" s="27">
        <f t="shared" si="26"/>
        <v>279.7</v>
      </c>
      <c r="M293" s="27"/>
      <c r="N293" s="27" t="s">
        <v>1547</v>
      </c>
      <c r="T293" t="s">
        <v>761</v>
      </c>
    </row>
    <row r="294" spans="1:20" x14ac:dyDescent="0.35">
      <c r="A294" s="6" t="s">
        <v>257</v>
      </c>
      <c r="B294" s="6" t="s">
        <v>757</v>
      </c>
      <c r="C294" s="6" t="s">
        <v>762</v>
      </c>
      <c r="D294" s="6" t="s">
        <v>759</v>
      </c>
      <c r="E294" s="27" t="s">
        <v>763</v>
      </c>
      <c r="F294" s="27">
        <v>280.8</v>
      </c>
      <c r="G294" s="27">
        <f t="shared" si="27"/>
        <v>280.3</v>
      </c>
      <c r="H294" s="27">
        <v>280</v>
      </c>
      <c r="I294" s="27">
        <f t="shared" si="24"/>
        <v>279.7</v>
      </c>
      <c r="J294" s="27">
        <f t="shared" si="25"/>
        <v>280.3</v>
      </c>
      <c r="K294" s="27">
        <v>280</v>
      </c>
      <c r="L294" s="27">
        <f t="shared" si="26"/>
        <v>279.7</v>
      </c>
      <c r="M294" s="27"/>
      <c r="N294" s="27" t="s">
        <v>1547</v>
      </c>
      <c r="T294" t="s">
        <v>761</v>
      </c>
    </row>
    <row r="295" spans="1:20" x14ac:dyDescent="0.35">
      <c r="A295" s="9" t="s">
        <v>764</v>
      </c>
      <c r="B295" s="9" t="s">
        <v>765</v>
      </c>
      <c r="C295" s="9" t="s">
        <v>260</v>
      </c>
      <c r="D295" s="9" t="s">
        <v>18</v>
      </c>
      <c r="E295" s="27" t="s">
        <v>766</v>
      </c>
      <c r="F295" s="27">
        <v>98.377573182484355</v>
      </c>
      <c r="G295" s="27">
        <f t="shared" si="27"/>
        <v>95.1</v>
      </c>
      <c r="H295" s="27">
        <v>93</v>
      </c>
      <c r="I295" s="27">
        <f t="shared" si="24"/>
        <v>90.9</v>
      </c>
      <c r="J295" s="27">
        <f t="shared" si="25"/>
        <v>95.1</v>
      </c>
      <c r="K295" s="27">
        <v>93</v>
      </c>
      <c r="L295" s="27">
        <f t="shared" si="26"/>
        <v>90.9</v>
      </c>
      <c r="M295" s="27"/>
      <c r="N295" s="27" t="s">
        <v>1547</v>
      </c>
      <c r="T295" t="s">
        <v>767</v>
      </c>
    </row>
    <row r="296" spans="1:20" x14ac:dyDescent="0.35">
      <c r="A296" s="9" t="s">
        <v>764</v>
      </c>
      <c r="B296" s="9" t="s">
        <v>765</v>
      </c>
      <c r="C296" s="9" t="s">
        <v>768</v>
      </c>
      <c r="D296" s="9" t="s">
        <v>18</v>
      </c>
      <c r="E296" s="27" t="s">
        <v>769</v>
      </c>
      <c r="F296" s="27">
        <v>1.622426817515644</v>
      </c>
      <c r="G296" s="27">
        <f t="shared" si="27"/>
        <v>4.9000000000000004</v>
      </c>
      <c r="H296" s="27">
        <v>7</v>
      </c>
      <c r="I296" s="27">
        <f t="shared" si="24"/>
        <v>9.1</v>
      </c>
      <c r="J296" s="27">
        <f t="shared" si="25"/>
        <v>4.9000000000000004</v>
      </c>
      <c r="K296" s="27">
        <v>7</v>
      </c>
      <c r="L296" s="27">
        <f t="shared" si="26"/>
        <v>9.1</v>
      </c>
      <c r="M296" s="27"/>
      <c r="N296" s="27" t="s">
        <v>1547</v>
      </c>
      <c r="T296" t="s">
        <v>770</v>
      </c>
    </row>
    <row r="297" spans="1:20" x14ac:dyDescent="0.35">
      <c r="A297" s="9" t="s">
        <v>764</v>
      </c>
      <c r="B297" s="9" t="s">
        <v>765</v>
      </c>
      <c r="C297" s="9" t="s">
        <v>263</v>
      </c>
      <c r="D297" s="9" t="s">
        <v>18</v>
      </c>
      <c r="E297" s="27" t="s">
        <v>771</v>
      </c>
      <c r="F297" s="27">
        <v>94.843908031936195</v>
      </c>
      <c r="G297" s="27">
        <f t="shared" si="27"/>
        <v>93.7</v>
      </c>
      <c r="H297" s="27">
        <v>93</v>
      </c>
      <c r="I297" s="27">
        <f t="shared" si="24"/>
        <v>92.3</v>
      </c>
      <c r="J297" s="27">
        <f t="shared" si="25"/>
        <v>93.7</v>
      </c>
      <c r="K297" s="27">
        <v>93</v>
      </c>
      <c r="L297" s="27">
        <f t="shared" si="26"/>
        <v>92.3</v>
      </c>
      <c r="M297" s="27"/>
      <c r="N297" s="27" t="s">
        <v>1547</v>
      </c>
      <c r="T297" t="s">
        <v>772</v>
      </c>
    </row>
    <row r="298" spans="1:20" x14ac:dyDescent="0.35">
      <c r="A298" s="9" t="s">
        <v>764</v>
      </c>
      <c r="B298" s="9" t="s">
        <v>765</v>
      </c>
      <c r="C298" s="9" t="s">
        <v>314</v>
      </c>
      <c r="D298" s="9" t="s">
        <v>18</v>
      </c>
      <c r="E298" s="27" t="s">
        <v>773</v>
      </c>
      <c r="F298" s="27">
        <v>5.1560919680637998</v>
      </c>
      <c r="G298" s="27">
        <f t="shared" si="27"/>
        <v>6.3</v>
      </c>
      <c r="H298" s="27">
        <v>7</v>
      </c>
      <c r="I298" s="27">
        <f t="shared" si="24"/>
        <v>7.7</v>
      </c>
      <c r="J298" s="27">
        <f t="shared" si="25"/>
        <v>6.3</v>
      </c>
      <c r="K298" s="27">
        <v>7</v>
      </c>
      <c r="L298" s="27">
        <f t="shared" si="26"/>
        <v>7.7</v>
      </c>
      <c r="M298" s="27"/>
      <c r="N298" s="27" t="s">
        <v>1547</v>
      </c>
      <c r="T298" t="s">
        <v>774</v>
      </c>
    </row>
    <row r="299" spans="1:20" x14ac:dyDescent="0.35">
      <c r="A299" s="9" t="s">
        <v>764</v>
      </c>
      <c r="B299" s="9" t="s">
        <v>765</v>
      </c>
      <c r="C299" s="9" t="s">
        <v>291</v>
      </c>
      <c r="D299" s="9" t="s">
        <v>18</v>
      </c>
      <c r="E299" s="27" t="s">
        <v>775</v>
      </c>
      <c r="F299" s="27">
        <v>100</v>
      </c>
      <c r="G299" s="27">
        <f t="shared" si="27"/>
        <v>95.7</v>
      </c>
      <c r="H299" s="27">
        <v>93</v>
      </c>
      <c r="I299" s="27">
        <f t="shared" si="24"/>
        <v>90.3</v>
      </c>
      <c r="J299" s="27">
        <f t="shared" si="25"/>
        <v>95.7</v>
      </c>
      <c r="K299" s="27">
        <v>93</v>
      </c>
      <c r="L299" s="27">
        <f t="shared" si="26"/>
        <v>90.3</v>
      </c>
      <c r="M299" s="27"/>
      <c r="N299" s="27" t="s">
        <v>1547</v>
      </c>
      <c r="T299" t="s">
        <v>776</v>
      </c>
    </row>
    <row r="300" spans="1:20" x14ac:dyDescent="0.35">
      <c r="A300" s="9" t="s">
        <v>764</v>
      </c>
      <c r="B300" s="9" t="s">
        <v>765</v>
      </c>
      <c r="C300" s="9" t="s">
        <v>777</v>
      </c>
      <c r="D300" s="9" t="s">
        <v>18</v>
      </c>
      <c r="E300" s="27" t="s">
        <v>778</v>
      </c>
      <c r="F300" s="27">
        <v>0</v>
      </c>
      <c r="G300" s="27">
        <f t="shared" si="27"/>
        <v>4.3</v>
      </c>
      <c r="H300" s="27">
        <v>7</v>
      </c>
      <c r="I300" s="27">
        <f t="shared" si="24"/>
        <v>9.6999999999999993</v>
      </c>
      <c r="J300" s="27">
        <f t="shared" si="25"/>
        <v>4.3</v>
      </c>
      <c r="K300" s="27">
        <v>7</v>
      </c>
      <c r="L300" s="27">
        <f t="shared" si="26"/>
        <v>9.6999999999999993</v>
      </c>
      <c r="M300" s="27"/>
      <c r="N300" s="27" t="s">
        <v>1547</v>
      </c>
      <c r="T300" t="s">
        <v>779</v>
      </c>
    </row>
    <row r="301" spans="1:20" x14ac:dyDescent="0.35">
      <c r="A301" s="8" t="s">
        <v>764</v>
      </c>
      <c r="B301" s="8" t="s">
        <v>780</v>
      </c>
      <c r="C301" s="8" t="s">
        <v>260</v>
      </c>
      <c r="D301" s="8" t="s">
        <v>18</v>
      </c>
      <c r="E301" s="27" t="s">
        <v>781</v>
      </c>
      <c r="F301" s="27">
        <v>100</v>
      </c>
      <c r="G301" s="27">
        <f t="shared" si="27"/>
        <v>95.7</v>
      </c>
      <c r="H301" s="27">
        <v>93</v>
      </c>
      <c r="I301" s="27">
        <f t="shared" si="24"/>
        <v>90.3</v>
      </c>
      <c r="J301" s="27">
        <f t="shared" si="25"/>
        <v>95.7</v>
      </c>
      <c r="K301" s="27">
        <v>93</v>
      </c>
      <c r="L301" s="27">
        <f t="shared" si="26"/>
        <v>90.3</v>
      </c>
      <c r="M301" s="27"/>
      <c r="N301" s="27" t="s">
        <v>1547</v>
      </c>
      <c r="T301" t="s">
        <v>782</v>
      </c>
    </row>
    <row r="302" spans="1:20" x14ac:dyDescent="0.35">
      <c r="A302" s="8" t="s">
        <v>764</v>
      </c>
      <c r="B302" s="8" t="s">
        <v>780</v>
      </c>
      <c r="C302" s="8" t="s">
        <v>768</v>
      </c>
      <c r="D302" s="8" t="s">
        <v>18</v>
      </c>
      <c r="E302" s="27" t="s">
        <v>783</v>
      </c>
      <c r="F302" s="27">
        <v>0</v>
      </c>
      <c r="G302" s="27">
        <f t="shared" si="27"/>
        <v>4.3</v>
      </c>
      <c r="H302" s="27">
        <v>7</v>
      </c>
      <c r="I302" s="27">
        <f t="shared" si="24"/>
        <v>9.6999999999999993</v>
      </c>
      <c r="J302" s="27">
        <f t="shared" si="25"/>
        <v>4.3</v>
      </c>
      <c r="K302" s="27">
        <v>7</v>
      </c>
      <c r="L302" s="27">
        <f t="shared" si="26"/>
        <v>9.6999999999999993</v>
      </c>
      <c r="M302" s="27"/>
      <c r="N302" s="27" t="s">
        <v>1547</v>
      </c>
      <c r="T302" t="s">
        <v>784</v>
      </c>
    </row>
    <row r="303" spans="1:20" x14ac:dyDescent="0.35">
      <c r="A303" s="9" t="s">
        <v>764</v>
      </c>
      <c r="B303" s="9" t="s">
        <v>325</v>
      </c>
      <c r="C303" s="9" t="s">
        <v>260</v>
      </c>
      <c r="D303" s="9" t="s">
        <v>18</v>
      </c>
      <c r="E303" s="27" t="s">
        <v>785</v>
      </c>
      <c r="F303" s="27">
        <v>100</v>
      </c>
      <c r="G303" s="27">
        <f t="shared" si="27"/>
        <v>95.7</v>
      </c>
      <c r="H303" s="27">
        <v>93</v>
      </c>
      <c r="I303" s="27">
        <f t="shared" si="24"/>
        <v>90.3</v>
      </c>
      <c r="J303" s="27">
        <f t="shared" si="25"/>
        <v>95.7</v>
      </c>
      <c r="K303" s="27">
        <v>93</v>
      </c>
      <c r="L303" s="27">
        <f t="shared" si="26"/>
        <v>90.3</v>
      </c>
      <c r="M303" s="27"/>
      <c r="N303" s="27" t="s">
        <v>1547</v>
      </c>
      <c r="T303" t="s">
        <v>786</v>
      </c>
    </row>
    <row r="304" spans="1:20" x14ac:dyDescent="0.35">
      <c r="A304" s="9" t="s">
        <v>764</v>
      </c>
      <c r="B304" s="9" t="s">
        <v>325</v>
      </c>
      <c r="C304" s="9" t="s">
        <v>768</v>
      </c>
      <c r="D304" s="9" t="s">
        <v>18</v>
      </c>
      <c r="E304" s="27" t="s">
        <v>787</v>
      </c>
      <c r="F304" s="27">
        <v>0</v>
      </c>
      <c r="G304" s="27">
        <f t="shared" si="27"/>
        <v>4.3</v>
      </c>
      <c r="H304" s="27">
        <v>7</v>
      </c>
      <c r="I304" s="27">
        <f t="shared" si="24"/>
        <v>9.6999999999999993</v>
      </c>
      <c r="J304" s="27">
        <f t="shared" si="25"/>
        <v>4.3</v>
      </c>
      <c r="K304" s="27">
        <v>7</v>
      </c>
      <c r="L304" s="27">
        <f t="shared" si="26"/>
        <v>9.6999999999999993</v>
      </c>
      <c r="M304" s="27"/>
      <c r="N304" s="27" t="s">
        <v>1547</v>
      </c>
      <c r="T304" t="s">
        <v>788</v>
      </c>
    </row>
    <row r="305" spans="1:20" x14ac:dyDescent="0.35">
      <c r="A305" s="9" t="s">
        <v>764</v>
      </c>
      <c r="B305" s="9" t="s">
        <v>325</v>
      </c>
      <c r="C305" s="9" t="s">
        <v>291</v>
      </c>
      <c r="D305" s="9" t="s">
        <v>18</v>
      </c>
      <c r="E305" s="27" t="s">
        <v>789</v>
      </c>
      <c r="F305" s="27">
        <v>0</v>
      </c>
      <c r="G305" s="27">
        <f t="shared" si="27"/>
        <v>0</v>
      </c>
      <c r="H305" s="27">
        <v>0</v>
      </c>
      <c r="I305" s="27">
        <f t="shared" si="24"/>
        <v>0</v>
      </c>
      <c r="J305" s="27">
        <f t="shared" si="25"/>
        <v>0</v>
      </c>
      <c r="K305" s="27">
        <v>0</v>
      </c>
      <c r="L305" s="27">
        <f t="shared" si="26"/>
        <v>0</v>
      </c>
      <c r="M305" s="27"/>
      <c r="N305" s="27" t="s">
        <v>1547</v>
      </c>
      <c r="T305" t="s">
        <v>790</v>
      </c>
    </row>
    <row r="306" spans="1:20" x14ac:dyDescent="0.35">
      <c r="A306" s="9" t="s">
        <v>764</v>
      </c>
      <c r="B306" s="9" t="s">
        <v>325</v>
      </c>
      <c r="C306" s="9" t="s">
        <v>777</v>
      </c>
      <c r="D306" s="9" t="s">
        <v>18</v>
      </c>
      <c r="E306" s="27" t="s">
        <v>791</v>
      </c>
      <c r="F306" s="27">
        <v>0</v>
      </c>
      <c r="G306" s="27">
        <f t="shared" si="27"/>
        <v>0</v>
      </c>
      <c r="H306" s="27">
        <v>0</v>
      </c>
      <c r="I306" s="27">
        <f t="shared" si="24"/>
        <v>0</v>
      </c>
      <c r="J306" s="27">
        <f t="shared" si="25"/>
        <v>0</v>
      </c>
      <c r="K306" s="27">
        <v>0</v>
      </c>
      <c r="L306" s="27">
        <f t="shared" si="26"/>
        <v>0</v>
      </c>
      <c r="M306" s="27"/>
      <c r="N306" s="27" t="s">
        <v>1547</v>
      </c>
      <c r="T306" t="s">
        <v>788</v>
      </c>
    </row>
    <row r="307" spans="1:20" x14ac:dyDescent="0.35">
      <c r="A307" s="9" t="s">
        <v>764</v>
      </c>
      <c r="B307" s="9" t="s">
        <v>325</v>
      </c>
      <c r="C307" s="9" t="s">
        <v>792</v>
      </c>
      <c r="D307" s="9" t="s">
        <v>18</v>
      </c>
      <c r="E307" s="27" t="s">
        <v>793</v>
      </c>
      <c r="F307" s="27">
        <v>0</v>
      </c>
      <c r="G307" s="27">
        <f t="shared" si="27"/>
        <v>0</v>
      </c>
      <c r="H307" s="27">
        <v>0</v>
      </c>
      <c r="I307" s="27">
        <f t="shared" si="24"/>
        <v>0</v>
      </c>
      <c r="J307" s="27">
        <f t="shared" si="25"/>
        <v>0</v>
      </c>
      <c r="K307" s="27">
        <v>0</v>
      </c>
      <c r="L307" s="27">
        <f t="shared" si="26"/>
        <v>0</v>
      </c>
      <c r="M307" s="27"/>
      <c r="N307" s="27" t="s">
        <v>1547</v>
      </c>
      <c r="T307" t="s">
        <v>794</v>
      </c>
    </row>
    <row r="308" spans="1:20" x14ac:dyDescent="0.35">
      <c r="A308" s="9" t="s">
        <v>764</v>
      </c>
      <c r="B308" s="9" t="s">
        <v>325</v>
      </c>
      <c r="C308" s="9" t="s">
        <v>795</v>
      </c>
      <c r="D308" s="9" t="s">
        <v>18</v>
      </c>
      <c r="E308" s="27" t="s">
        <v>796</v>
      </c>
      <c r="F308" s="27">
        <v>100</v>
      </c>
      <c r="G308" s="27">
        <f t="shared" si="27"/>
        <v>95.7</v>
      </c>
      <c r="H308" s="27">
        <v>93</v>
      </c>
      <c r="I308" s="27">
        <f t="shared" si="24"/>
        <v>90.3</v>
      </c>
      <c r="J308" s="27">
        <f t="shared" si="25"/>
        <v>95.7</v>
      </c>
      <c r="K308" s="27">
        <v>93</v>
      </c>
      <c r="L308" s="27">
        <f t="shared" si="26"/>
        <v>90.3</v>
      </c>
      <c r="M308" s="27"/>
      <c r="N308" s="27" t="s">
        <v>1547</v>
      </c>
      <c r="T308" t="s">
        <v>797</v>
      </c>
    </row>
    <row r="309" spans="1:20" x14ac:dyDescent="0.35">
      <c r="A309" s="9" t="s">
        <v>764</v>
      </c>
      <c r="B309" s="9" t="s">
        <v>325</v>
      </c>
      <c r="C309" s="9" t="s">
        <v>798</v>
      </c>
      <c r="D309" s="9" t="s">
        <v>18</v>
      </c>
      <c r="E309" s="27" t="s">
        <v>799</v>
      </c>
      <c r="F309" s="27">
        <v>0</v>
      </c>
      <c r="G309" s="27">
        <f t="shared" si="27"/>
        <v>4.3</v>
      </c>
      <c r="H309" s="27">
        <v>7</v>
      </c>
      <c r="I309" s="27">
        <f t="shared" si="24"/>
        <v>9.6999999999999993</v>
      </c>
      <c r="J309" s="27">
        <f t="shared" si="25"/>
        <v>4.3</v>
      </c>
      <c r="K309" s="27">
        <v>7</v>
      </c>
      <c r="L309" s="27">
        <f t="shared" si="26"/>
        <v>9.6999999999999993</v>
      </c>
      <c r="M309" s="27"/>
      <c r="N309" s="27" t="s">
        <v>1547</v>
      </c>
      <c r="T309" t="s">
        <v>788</v>
      </c>
    </row>
    <row r="310" spans="1:20" x14ac:dyDescent="0.35">
      <c r="A310" s="8" t="s">
        <v>764</v>
      </c>
      <c r="B310" s="8" t="s">
        <v>353</v>
      </c>
      <c r="C310" s="8" t="s">
        <v>309</v>
      </c>
      <c r="D310" s="8" t="s">
        <v>18</v>
      </c>
      <c r="E310" s="27" t="s">
        <v>800</v>
      </c>
      <c r="F310" s="27">
        <v>100</v>
      </c>
      <c r="G310" s="27">
        <f t="shared" si="27"/>
        <v>38.5</v>
      </c>
      <c r="H310" s="27">
        <v>0</v>
      </c>
      <c r="I310" s="27">
        <v>0</v>
      </c>
      <c r="J310" s="27">
        <f t="shared" si="25"/>
        <v>38.5</v>
      </c>
      <c r="K310" s="27">
        <v>0</v>
      </c>
      <c r="L310" s="27">
        <v>0</v>
      </c>
      <c r="M310" s="27"/>
      <c r="N310" s="27" t="s">
        <v>1547</v>
      </c>
      <c r="T310" t="s">
        <v>801</v>
      </c>
    </row>
    <row r="311" spans="1:20" x14ac:dyDescent="0.35">
      <c r="A311" s="8" t="s">
        <v>764</v>
      </c>
      <c r="B311" s="8" t="s">
        <v>353</v>
      </c>
      <c r="C311" s="8" t="s">
        <v>802</v>
      </c>
      <c r="D311" s="8" t="s">
        <v>18</v>
      </c>
      <c r="E311" s="27" t="s">
        <v>803</v>
      </c>
      <c r="F311" s="27">
        <v>0</v>
      </c>
      <c r="G311" s="27">
        <f t="shared" si="27"/>
        <v>61.5</v>
      </c>
      <c r="H311" s="27">
        <v>100</v>
      </c>
      <c r="I311" s="27">
        <v>100</v>
      </c>
      <c r="J311" s="27">
        <f t="shared" si="25"/>
        <v>61.5</v>
      </c>
      <c r="K311" s="27">
        <v>100</v>
      </c>
      <c r="L311" s="27">
        <v>100</v>
      </c>
      <c r="M311" s="27"/>
      <c r="N311" s="27" t="s">
        <v>1547</v>
      </c>
      <c r="T311" t="s">
        <v>804</v>
      </c>
    </row>
    <row r="312" spans="1:20" x14ac:dyDescent="0.35">
      <c r="A312" s="10" t="s">
        <v>99</v>
      </c>
      <c r="B312" s="10" t="s">
        <v>805</v>
      </c>
      <c r="C312" s="10" t="s">
        <v>806</v>
      </c>
      <c r="D312" s="10" t="s">
        <v>701</v>
      </c>
      <c r="E312" s="27" t="s">
        <v>807</v>
      </c>
      <c r="F312" s="28">
        <v>0.39008031539999999</v>
      </c>
      <c r="G312" s="28">
        <v>0.39008031539999999</v>
      </c>
      <c r="H312" s="28">
        <v>0.39008031539999999</v>
      </c>
      <c r="I312" s="28">
        <v>0.39008031539999999</v>
      </c>
      <c r="J312" s="28">
        <v>0.39008031539999999</v>
      </c>
      <c r="K312" s="28">
        <v>0.39008031539999999</v>
      </c>
      <c r="L312" s="28">
        <v>0.39008031539999999</v>
      </c>
      <c r="M312" s="27"/>
      <c r="N312" s="27" t="s">
        <v>1547</v>
      </c>
      <c r="T312" t="s">
        <v>808</v>
      </c>
    </row>
    <row r="313" spans="1:20" x14ac:dyDescent="0.35">
      <c r="A313" s="10" t="s">
        <v>99</v>
      </c>
      <c r="B313" s="10" t="s">
        <v>805</v>
      </c>
      <c r="C313" s="10" t="s">
        <v>809</v>
      </c>
      <c r="D313" s="10" t="s">
        <v>701</v>
      </c>
      <c r="E313" s="27" t="s">
        <v>810</v>
      </c>
      <c r="F313" s="28">
        <v>0.34777051869999998</v>
      </c>
      <c r="G313" s="28">
        <v>0.34777051869999998</v>
      </c>
      <c r="H313" s="28">
        <v>0.34777051869999998</v>
      </c>
      <c r="I313" s="28">
        <v>0.34777051869999998</v>
      </c>
      <c r="J313" s="28">
        <v>0.34777051869999998</v>
      </c>
      <c r="K313" s="28">
        <v>0.34777051869999998</v>
      </c>
      <c r="L313" s="28">
        <v>0.34777051869999998</v>
      </c>
      <c r="M313" s="27"/>
      <c r="N313" s="27" t="s">
        <v>1547</v>
      </c>
      <c r="T313" t="s">
        <v>811</v>
      </c>
    </row>
    <row r="314" spans="1:20" x14ac:dyDescent="0.35">
      <c r="A314" s="10" t="s">
        <v>99</v>
      </c>
      <c r="B314" s="10" t="s">
        <v>805</v>
      </c>
      <c r="C314" s="10" t="s">
        <v>812</v>
      </c>
      <c r="D314" s="10" t="s">
        <v>701</v>
      </c>
      <c r="E314" s="27" t="s">
        <v>813</v>
      </c>
      <c r="F314" s="28">
        <v>6.07301586E-2</v>
      </c>
      <c r="G314" s="28">
        <v>6.07301586E-2</v>
      </c>
      <c r="H314" s="28">
        <v>6.07301586E-2</v>
      </c>
      <c r="I314" s="28">
        <v>6.07301586E-2</v>
      </c>
      <c r="J314" s="28">
        <v>6.07301586E-2</v>
      </c>
      <c r="K314" s="28">
        <v>6.07301586E-2</v>
      </c>
      <c r="L314" s="28">
        <v>6.07301586E-2</v>
      </c>
      <c r="M314" s="27"/>
      <c r="N314" s="27" t="s">
        <v>1547</v>
      </c>
      <c r="T314" t="s">
        <v>814</v>
      </c>
    </row>
    <row r="315" spans="1:20" x14ac:dyDescent="0.35">
      <c r="A315" s="10" t="s">
        <v>99</v>
      </c>
      <c r="B315" s="10" t="s">
        <v>805</v>
      </c>
      <c r="C315" s="10" t="s">
        <v>815</v>
      </c>
      <c r="D315" s="10" t="s">
        <v>701</v>
      </c>
      <c r="E315" s="27" t="s">
        <v>816</v>
      </c>
      <c r="F315" s="28">
        <v>0.12582495963080481</v>
      </c>
      <c r="G315" s="28">
        <v>0.12582495963080481</v>
      </c>
      <c r="H315" s="28">
        <v>0.12582495963080481</v>
      </c>
      <c r="I315" s="28">
        <v>0.12582495963080481</v>
      </c>
      <c r="J315" s="28">
        <v>0.12582495963080481</v>
      </c>
      <c r="K315" s="28">
        <v>0.12582495963080481</v>
      </c>
      <c r="L315" s="28">
        <v>0.12582495963080481</v>
      </c>
      <c r="M315" s="27"/>
      <c r="N315" s="27" t="s">
        <v>1547</v>
      </c>
      <c r="T315" t="s">
        <v>817</v>
      </c>
    </row>
    <row r="316" spans="1:20" x14ac:dyDescent="0.35">
      <c r="A316" s="11" t="s">
        <v>99</v>
      </c>
      <c r="B316" s="11" t="s">
        <v>818</v>
      </c>
      <c r="C316" s="11" t="s">
        <v>819</v>
      </c>
      <c r="D316" s="11" t="s">
        <v>18</v>
      </c>
      <c r="E316" s="27" t="s">
        <v>820</v>
      </c>
      <c r="F316" s="27">
        <v>99.556259469542923</v>
      </c>
      <c r="G316" s="27">
        <f t="shared" si="27"/>
        <v>96.8</v>
      </c>
      <c r="H316" s="27">
        <v>95</v>
      </c>
      <c r="I316" s="27">
        <f t="shared" si="24"/>
        <v>93.2</v>
      </c>
      <c r="J316" s="27">
        <f t="shared" si="25"/>
        <v>96.8</v>
      </c>
      <c r="K316" s="27">
        <v>95</v>
      </c>
      <c r="L316" s="27">
        <f t="shared" si="26"/>
        <v>93.2</v>
      </c>
      <c r="M316" s="27"/>
      <c r="N316" s="27" t="s">
        <v>1547</v>
      </c>
      <c r="T316" t="s">
        <v>821</v>
      </c>
    </row>
    <row r="317" spans="1:20" x14ac:dyDescent="0.35">
      <c r="A317" s="11" t="s">
        <v>99</v>
      </c>
      <c r="B317" s="11" t="s">
        <v>818</v>
      </c>
      <c r="C317" s="11" t="s">
        <v>822</v>
      </c>
      <c r="D317" s="11" t="s">
        <v>18</v>
      </c>
      <c r="E317" s="27" t="s">
        <v>823</v>
      </c>
      <c r="F317" s="27">
        <v>0.44374053045707113</v>
      </c>
      <c r="G317" s="27">
        <f t="shared" si="27"/>
        <v>3.2</v>
      </c>
      <c r="H317" s="27">
        <v>5</v>
      </c>
      <c r="I317" s="27">
        <f t="shared" si="24"/>
        <v>6.8</v>
      </c>
      <c r="J317" s="27">
        <f t="shared" si="25"/>
        <v>3.2</v>
      </c>
      <c r="K317" s="27">
        <v>5</v>
      </c>
      <c r="L317" s="27">
        <f t="shared" si="26"/>
        <v>6.8</v>
      </c>
      <c r="M317" s="27"/>
      <c r="N317" s="27" t="s">
        <v>1547</v>
      </c>
      <c r="T317" t="s">
        <v>824</v>
      </c>
    </row>
    <row r="318" spans="1:20" x14ac:dyDescent="0.35">
      <c r="A318" s="11" t="s">
        <v>99</v>
      </c>
      <c r="B318" s="11" t="s">
        <v>818</v>
      </c>
      <c r="C318" s="11" t="s">
        <v>825</v>
      </c>
      <c r="D318" s="11" t="s">
        <v>18</v>
      </c>
      <c r="E318" s="27" t="s">
        <v>826</v>
      </c>
      <c r="F318" s="27">
        <v>96.16203069683948</v>
      </c>
      <c r="G318" s="27">
        <f t="shared" si="27"/>
        <v>95.4</v>
      </c>
      <c r="H318" s="27">
        <v>95</v>
      </c>
      <c r="I318" s="27">
        <f t="shared" si="24"/>
        <v>94.6</v>
      </c>
      <c r="J318" s="27">
        <f t="shared" si="25"/>
        <v>95.4</v>
      </c>
      <c r="K318" s="27">
        <v>95</v>
      </c>
      <c r="L318" s="27">
        <f t="shared" si="26"/>
        <v>94.6</v>
      </c>
      <c r="M318" s="27"/>
      <c r="N318" s="27" t="s">
        <v>1547</v>
      </c>
      <c r="T318" t="s">
        <v>827</v>
      </c>
    </row>
    <row r="319" spans="1:20" x14ac:dyDescent="0.35">
      <c r="A319" s="11" t="s">
        <v>99</v>
      </c>
      <c r="B319" s="11" t="s">
        <v>818</v>
      </c>
      <c r="C319" s="11" t="s">
        <v>828</v>
      </c>
      <c r="D319" s="11" t="s">
        <v>18</v>
      </c>
      <c r="E319" s="27" t="s">
        <v>829</v>
      </c>
      <c r="F319" s="27">
        <v>3.8379693031605182</v>
      </c>
      <c r="G319" s="27">
        <f t="shared" si="27"/>
        <v>4.5999999999999996</v>
      </c>
      <c r="H319" s="27">
        <v>5</v>
      </c>
      <c r="I319" s="27">
        <f t="shared" si="24"/>
        <v>5.4</v>
      </c>
      <c r="J319" s="27">
        <f t="shared" si="25"/>
        <v>4.5999999999999996</v>
      </c>
      <c r="K319" s="27">
        <v>5</v>
      </c>
      <c r="L319" s="27">
        <f t="shared" si="26"/>
        <v>5.4</v>
      </c>
      <c r="M319" s="27"/>
      <c r="N319" s="27" t="s">
        <v>1547</v>
      </c>
      <c r="T319" t="s">
        <v>830</v>
      </c>
    </row>
    <row r="320" spans="1:20" x14ac:dyDescent="0.35">
      <c r="A320" s="10" t="s">
        <v>99</v>
      </c>
      <c r="B320" s="10" t="s">
        <v>831</v>
      </c>
      <c r="C320" s="10" t="s">
        <v>832</v>
      </c>
      <c r="D320" s="10" t="s">
        <v>18</v>
      </c>
      <c r="E320" t="s">
        <v>833</v>
      </c>
      <c r="F320">
        <v>100</v>
      </c>
      <c r="G320">
        <f t="shared" si="27"/>
        <v>100</v>
      </c>
      <c r="H320" s="25">
        <v>100</v>
      </c>
      <c r="I320">
        <f t="shared" si="24"/>
        <v>100</v>
      </c>
      <c r="J320">
        <f t="shared" si="25"/>
        <v>100</v>
      </c>
      <c r="K320" s="25">
        <v>100</v>
      </c>
      <c r="L320">
        <f t="shared" si="26"/>
        <v>100</v>
      </c>
      <c r="N320" t="s">
        <v>1552</v>
      </c>
      <c r="T320" t="s">
        <v>834</v>
      </c>
    </row>
    <row r="321" spans="1:20" x14ac:dyDescent="0.35">
      <c r="A321" s="10" t="s">
        <v>99</v>
      </c>
      <c r="B321" s="10" t="s">
        <v>831</v>
      </c>
      <c r="C321" s="10" t="s">
        <v>835</v>
      </c>
      <c r="D321" s="10" t="s">
        <v>18</v>
      </c>
      <c r="E321" t="s">
        <v>836</v>
      </c>
      <c r="F321">
        <v>0</v>
      </c>
      <c r="G321">
        <f t="shared" si="27"/>
        <v>0</v>
      </c>
      <c r="H321" s="25">
        <v>0</v>
      </c>
      <c r="I321">
        <f t="shared" si="24"/>
        <v>0</v>
      </c>
      <c r="J321">
        <f t="shared" si="25"/>
        <v>0</v>
      </c>
      <c r="K321" s="25">
        <v>0</v>
      </c>
      <c r="L321">
        <f t="shared" si="26"/>
        <v>0</v>
      </c>
      <c r="N321" t="s">
        <v>1552</v>
      </c>
      <c r="T321" t="s">
        <v>837</v>
      </c>
    </row>
    <row r="322" spans="1:20" x14ac:dyDescent="0.35">
      <c r="A322" s="10" t="s">
        <v>99</v>
      </c>
      <c r="B322" s="10" t="s">
        <v>831</v>
      </c>
      <c r="C322" s="10" t="s">
        <v>838</v>
      </c>
      <c r="D322" s="10" t="s">
        <v>18</v>
      </c>
      <c r="E322" t="s">
        <v>839</v>
      </c>
      <c r="F322">
        <v>0</v>
      </c>
      <c r="G322">
        <f t="shared" si="27"/>
        <v>0</v>
      </c>
      <c r="H322" s="25">
        <v>0</v>
      </c>
      <c r="I322">
        <f t="shared" si="24"/>
        <v>0</v>
      </c>
      <c r="J322">
        <f t="shared" si="25"/>
        <v>0</v>
      </c>
      <c r="K322" s="25">
        <v>0</v>
      </c>
      <c r="L322">
        <f t="shared" si="26"/>
        <v>0</v>
      </c>
      <c r="N322" t="s">
        <v>1552</v>
      </c>
      <c r="T322" t="s">
        <v>840</v>
      </c>
    </row>
    <row r="323" spans="1:20" x14ac:dyDescent="0.35">
      <c r="A323" s="10" t="s">
        <v>99</v>
      </c>
      <c r="B323" s="10" t="s">
        <v>1650</v>
      </c>
      <c r="C323" s="10" t="s">
        <v>1626</v>
      </c>
      <c r="D323" s="10" t="s">
        <v>18</v>
      </c>
      <c r="E323" t="s">
        <v>1575</v>
      </c>
      <c r="F323">
        <v>0</v>
      </c>
      <c r="G323">
        <v>0</v>
      </c>
      <c r="H323" s="25">
        <v>0</v>
      </c>
      <c r="I323">
        <v>0</v>
      </c>
      <c r="J323">
        <f t="shared" si="25"/>
        <v>0</v>
      </c>
      <c r="K323" s="25">
        <v>0</v>
      </c>
      <c r="L323">
        <v>0</v>
      </c>
    </row>
    <row r="324" spans="1:20" x14ac:dyDescent="0.35">
      <c r="A324" s="11" t="s">
        <v>99</v>
      </c>
      <c r="B324" s="11" t="s">
        <v>841</v>
      </c>
      <c r="C324" s="11" t="s">
        <v>279</v>
      </c>
      <c r="D324" s="11" t="s">
        <v>18</v>
      </c>
      <c r="E324" t="s">
        <v>842</v>
      </c>
      <c r="F324">
        <v>100</v>
      </c>
      <c r="G324">
        <f t="shared" si="27"/>
        <v>100</v>
      </c>
      <c r="H324" s="25">
        <v>100</v>
      </c>
      <c r="I324">
        <f t="shared" si="24"/>
        <v>100</v>
      </c>
      <c r="J324">
        <f t="shared" si="25"/>
        <v>100</v>
      </c>
      <c r="K324" s="25">
        <v>100</v>
      </c>
      <c r="L324">
        <f t="shared" si="26"/>
        <v>100</v>
      </c>
      <c r="N324" t="s">
        <v>1552</v>
      </c>
      <c r="T324" t="s">
        <v>843</v>
      </c>
    </row>
    <row r="325" spans="1:20" x14ac:dyDescent="0.35">
      <c r="A325" s="11" t="s">
        <v>99</v>
      </c>
      <c r="B325" s="11" t="s">
        <v>841</v>
      </c>
      <c r="C325" s="11" t="s">
        <v>844</v>
      </c>
      <c r="D325" s="11" t="s">
        <v>18</v>
      </c>
      <c r="E325" t="s">
        <v>845</v>
      </c>
      <c r="F325">
        <v>0</v>
      </c>
      <c r="G325">
        <f t="shared" si="27"/>
        <v>0</v>
      </c>
      <c r="H325" s="25">
        <v>0</v>
      </c>
      <c r="I325">
        <f t="shared" ref="I325:I403" si="28">ROUND((H325-F325)/(2030-2017) * (2030-2025) +H325,1)</f>
        <v>0</v>
      </c>
      <c r="J325">
        <f t="shared" ref="J325:J403" si="29">ROUND((K325-F325)/(2030-2017) * (2025-2017) +F325,1)</f>
        <v>0</v>
      </c>
      <c r="K325" s="25">
        <v>0</v>
      </c>
      <c r="L325">
        <f t="shared" ref="L325:L394" si="30">ROUND((K325-F325)/(2030-2017) * (2030-2025) +K325,1)</f>
        <v>0</v>
      </c>
      <c r="N325" t="s">
        <v>1552</v>
      </c>
      <c r="T325" t="s">
        <v>846</v>
      </c>
    </row>
    <row r="326" spans="1:20" x14ac:dyDescent="0.35">
      <c r="A326" s="11" t="s">
        <v>99</v>
      </c>
      <c r="B326" s="11" t="s">
        <v>841</v>
      </c>
      <c r="C326" s="11" t="s">
        <v>847</v>
      </c>
      <c r="D326" s="11" t="s">
        <v>18</v>
      </c>
      <c r="E326" t="s">
        <v>848</v>
      </c>
      <c r="F326">
        <v>100</v>
      </c>
      <c r="G326">
        <f t="shared" si="27"/>
        <v>100</v>
      </c>
      <c r="H326" s="25">
        <v>100</v>
      </c>
      <c r="I326">
        <f t="shared" si="28"/>
        <v>100</v>
      </c>
      <c r="J326">
        <f t="shared" si="29"/>
        <v>100</v>
      </c>
      <c r="K326" s="25">
        <v>100</v>
      </c>
      <c r="L326">
        <f t="shared" si="30"/>
        <v>100</v>
      </c>
      <c r="N326" t="s">
        <v>1552</v>
      </c>
      <c r="T326" t="s">
        <v>849</v>
      </c>
    </row>
    <row r="327" spans="1:20" x14ac:dyDescent="0.35">
      <c r="A327" s="11" t="s">
        <v>99</v>
      </c>
      <c r="B327" s="11" t="s">
        <v>841</v>
      </c>
      <c r="C327" s="11" t="s">
        <v>850</v>
      </c>
      <c r="D327" s="11" t="s">
        <v>18</v>
      </c>
      <c r="E327" t="s">
        <v>851</v>
      </c>
      <c r="F327">
        <v>0</v>
      </c>
      <c r="G327">
        <f t="shared" si="27"/>
        <v>0</v>
      </c>
      <c r="H327" s="25">
        <v>0</v>
      </c>
      <c r="I327">
        <f t="shared" si="28"/>
        <v>0</v>
      </c>
      <c r="J327">
        <f t="shared" si="29"/>
        <v>0</v>
      </c>
      <c r="K327" s="25">
        <v>0</v>
      </c>
      <c r="L327">
        <f t="shared" si="30"/>
        <v>0</v>
      </c>
      <c r="N327" t="s">
        <v>1552</v>
      </c>
      <c r="T327" t="s">
        <v>852</v>
      </c>
    </row>
    <row r="328" spans="1:20" x14ac:dyDescent="0.35">
      <c r="A328" s="11" t="s">
        <v>99</v>
      </c>
      <c r="B328" s="11" t="s">
        <v>841</v>
      </c>
      <c r="C328" s="11" t="s">
        <v>482</v>
      </c>
      <c r="D328" s="11" t="s">
        <v>18</v>
      </c>
      <c r="E328" t="s">
        <v>853</v>
      </c>
      <c r="F328">
        <v>0</v>
      </c>
      <c r="G328">
        <f t="shared" si="27"/>
        <v>0</v>
      </c>
      <c r="H328" s="25">
        <v>0</v>
      </c>
      <c r="I328">
        <f t="shared" si="28"/>
        <v>0</v>
      </c>
      <c r="J328">
        <f t="shared" si="29"/>
        <v>0</v>
      </c>
      <c r="K328" s="25">
        <v>0</v>
      </c>
      <c r="L328">
        <f t="shared" si="30"/>
        <v>0</v>
      </c>
      <c r="N328" t="s">
        <v>1552</v>
      </c>
      <c r="T328" t="s">
        <v>854</v>
      </c>
    </row>
    <row r="329" spans="1:20" x14ac:dyDescent="0.35">
      <c r="A329" s="10" t="s">
        <v>99</v>
      </c>
      <c r="B329" s="10" t="s">
        <v>855</v>
      </c>
      <c r="C329" s="10" t="s">
        <v>87</v>
      </c>
      <c r="D329" s="10" t="s">
        <v>18</v>
      </c>
      <c r="E329" t="s">
        <v>856</v>
      </c>
      <c r="F329">
        <v>0</v>
      </c>
      <c r="G329">
        <f t="shared" si="27"/>
        <v>0</v>
      </c>
      <c r="H329" s="25">
        <v>0</v>
      </c>
      <c r="I329">
        <f t="shared" si="28"/>
        <v>0</v>
      </c>
      <c r="J329">
        <f t="shared" si="29"/>
        <v>0</v>
      </c>
      <c r="K329" s="25">
        <v>0</v>
      </c>
      <c r="L329">
        <f t="shared" si="30"/>
        <v>0</v>
      </c>
      <c r="N329" t="s">
        <v>1552</v>
      </c>
      <c r="T329" t="s">
        <v>857</v>
      </c>
    </row>
    <row r="330" spans="1:20" x14ac:dyDescent="0.35">
      <c r="A330" s="10" t="s">
        <v>99</v>
      </c>
      <c r="B330" s="10" t="s">
        <v>855</v>
      </c>
      <c r="C330" s="10" t="s">
        <v>858</v>
      </c>
      <c r="D330" s="10" t="s">
        <v>18</v>
      </c>
      <c r="E330" t="s">
        <v>859</v>
      </c>
      <c r="F330">
        <v>0</v>
      </c>
      <c r="G330">
        <f t="shared" si="27"/>
        <v>0</v>
      </c>
      <c r="H330" s="25">
        <v>0</v>
      </c>
      <c r="I330">
        <f t="shared" si="28"/>
        <v>0</v>
      </c>
      <c r="J330">
        <f t="shared" si="29"/>
        <v>0</v>
      </c>
      <c r="K330" s="25">
        <v>0</v>
      </c>
      <c r="L330">
        <f t="shared" si="30"/>
        <v>0</v>
      </c>
      <c r="N330" t="s">
        <v>1552</v>
      </c>
      <c r="T330" t="s">
        <v>860</v>
      </c>
    </row>
    <row r="331" spans="1:20" x14ac:dyDescent="0.35">
      <c r="A331" s="10" t="s">
        <v>99</v>
      </c>
      <c r="B331" s="10" t="s">
        <v>855</v>
      </c>
      <c r="C331" s="10" t="s">
        <v>861</v>
      </c>
      <c r="D331" s="10" t="s">
        <v>18</v>
      </c>
      <c r="E331" t="s">
        <v>862</v>
      </c>
      <c r="F331">
        <v>0</v>
      </c>
      <c r="G331">
        <f t="shared" si="27"/>
        <v>0</v>
      </c>
      <c r="H331" s="25">
        <v>0</v>
      </c>
      <c r="I331">
        <f t="shared" si="28"/>
        <v>0</v>
      </c>
      <c r="J331">
        <f t="shared" si="29"/>
        <v>0</v>
      </c>
      <c r="K331" s="25">
        <v>0</v>
      </c>
      <c r="L331">
        <f t="shared" si="30"/>
        <v>0</v>
      </c>
      <c r="N331" t="s">
        <v>1552</v>
      </c>
      <c r="T331" t="s">
        <v>863</v>
      </c>
    </row>
    <row r="332" spans="1:20" x14ac:dyDescent="0.35">
      <c r="A332" s="10" t="s">
        <v>99</v>
      </c>
      <c r="B332" s="10" t="s">
        <v>855</v>
      </c>
      <c r="C332" s="10" t="s">
        <v>864</v>
      </c>
      <c r="D332" s="10" t="s">
        <v>18</v>
      </c>
      <c r="E332" t="s">
        <v>865</v>
      </c>
      <c r="F332">
        <v>0</v>
      </c>
      <c r="G332">
        <f t="shared" si="27"/>
        <v>0</v>
      </c>
      <c r="H332" s="25">
        <v>0</v>
      </c>
      <c r="I332">
        <f t="shared" si="28"/>
        <v>0</v>
      </c>
      <c r="J332">
        <f t="shared" si="29"/>
        <v>0</v>
      </c>
      <c r="K332" s="25">
        <v>0</v>
      </c>
      <c r="L332">
        <f t="shared" si="30"/>
        <v>0</v>
      </c>
      <c r="N332" t="s">
        <v>1552</v>
      </c>
      <c r="T332" t="s">
        <v>866</v>
      </c>
    </row>
    <row r="333" spans="1:20" x14ac:dyDescent="0.35">
      <c r="A333" s="10" t="s">
        <v>99</v>
      </c>
      <c r="B333" s="10" t="s">
        <v>855</v>
      </c>
      <c r="C333" s="10" t="s">
        <v>867</v>
      </c>
      <c r="D333" s="10" t="s">
        <v>18</v>
      </c>
      <c r="E333" t="s">
        <v>868</v>
      </c>
      <c r="F333">
        <v>0</v>
      </c>
      <c r="G333">
        <f t="shared" si="27"/>
        <v>0</v>
      </c>
      <c r="H333" s="25">
        <v>0</v>
      </c>
      <c r="I333">
        <f t="shared" si="28"/>
        <v>0</v>
      </c>
      <c r="J333">
        <f t="shared" si="29"/>
        <v>0</v>
      </c>
      <c r="K333" s="25">
        <v>0</v>
      </c>
      <c r="L333">
        <f t="shared" si="30"/>
        <v>0</v>
      </c>
      <c r="N333" t="s">
        <v>1552</v>
      </c>
      <c r="T333" t="s">
        <v>860</v>
      </c>
    </row>
    <row r="334" spans="1:20" x14ac:dyDescent="0.35">
      <c r="A334" s="10" t="s">
        <v>99</v>
      </c>
      <c r="B334" s="10" t="s">
        <v>855</v>
      </c>
      <c r="C334" s="10" t="s">
        <v>869</v>
      </c>
      <c r="D334" s="10" t="s">
        <v>18</v>
      </c>
      <c r="E334" t="s">
        <v>870</v>
      </c>
      <c r="F334">
        <v>0</v>
      </c>
      <c r="G334">
        <f t="shared" si="27"/>
        <v>0</v>
      </c>
      <c r="H334" s="25">
        <v>0</v>
      </c>
      <c r="I334">
        <f t="shared" si="28"/>
        <v>0</v>
      </c>
      <c r="J334">
        <f t="shared" si="29"/>
        <v>0</v>
      </c>
      <c r="K334" s="25">
        <v>0</v>
      </c>
      <c r="L334">
        <f t="shared" si="30"/>
        <v>0</v>
      </c>
      <c r="N334" t="s">
        <v>1552</v>
      </c>
      <c r="T334" t="s">
        <v>871</v>
      </c>
    </row>
    <row r="335" spans="1:20" x14ac:dyDescent="0.35">
      <c r="A335" s="11" t="s">
        <v>99</v>
      </c>
      <c r="B335" s="11" t="s">
        <v>872</v>
      </c>
      <c r="C335" s="11" t="s">
        <v>260</v>
      </c>
      <c r="D335" s="11" t="s">
        <v>18</v>
      </c>
      <c r="E335" t="s">
        <v>873</v>
      </c>
      <c r="F335">
        <v>0</v>
      </c>
      <c r="G335">
        <f t="shared" ref="G335:G403" si="31">ROUND((H335-F335)/(2030-2017) * (2025-2017) +F335,1)</f>
        <v>0</v>
      </c>
      <c r="H335" s="25">
        <v>0</v>
      </c>
      <c r="I335">
        <f t="shared" si="28"/>
        <v>0</v>
      </c>
      <c r="J335">
        <f t="shared" si="29"/>
        <v>0</v>
      </c>
      <c r="K335" s="25">
        <v>0</v>
      </c>
      <c r="L335">
        <f t="shared" si="30"/>
        <v>0</v>
      </c>
      <c r="N335" t="s">
        <v>1552</v>
      </c>
      <c r="T335" t="s">
        <v>874</v>
      </c>
    </row>
    <row r="336" spans="1:20" x14ac:dyDescent="0.35">
      <c r="A336" s="11" t="s">
        <v>99</v>
      </c>
      <c r="B336" s="11" t="s">
        <v>872</v>
      </c>
      <c r="C336" s="11" t="s">
        <v>768</v>
      </c>
      <c r="D336" s="11" t="s">
        <v>18</v>
      </c>
      <c r="E336" t="s">
        <v>875</v>
      </c>
      <c r="F336">
        <v>0</v>
      </c>
      <c r="G336">
        <f t="shared" si="31"/>
        <v>0</v>
      </c>
      <c r="H336" s="25">
        <v>0</v>
      </c>
      <c r="I336">
        <f t="shared" si="28"/>
        <v>0</v>
      </c>
      <c r="J336">
        <f t="shared" si="29"/>
        <v>0</v>
      </c>
      <c r="K336" s="25">
        <v>0</v>
      </c>
      <c r="L336">
        <f t="shared" si="30"/>
        <v>0</v>
      </c>
      <c r="N336" t="s">
        <v>1552</v>
      </c>
      <c r="T336" t="s">
        <v>876</v>
      </c>
    </row>
    <row r="337" spans="1:20" x14ac:dyDescent="0.35">
      <c r="A337" s="11" t="s">
        <v>99</v>
      </c>
      <c r="B337" s="11" t="s">
        <v>872</v>
      </c>
      <c r="C337" s="11" t="s">
        <v>309</v>
      </c>
      <c r="D337" s="11" t="s">
        <v>18</v>
      </c>
      <c r="E337" t="s">
        <v>877</v>
      </c>
      <c r="F337">
        <v>0</v>
      </c>
      <c r="G337">
        <f t="shared" si="31"/>
        <v>0</v>
      </c>
      <c r="H337" s="25">
        <v>0</v>
      </c>
      <c r="I337">
        <f t="shared" si="28"/>
        <v>0</v>
      </c>
      <c r="J337">
        <f t="shared" si="29"/>
        <v>0</v>
      </c>
      <c r="K337" s="25">
        <v>0</v>
      </c>
      <c r="L337">
        <f t="shared" si="30"/>
        <v>0</v>
      </c>
      <c r="N337" t="s">
        <v>1552</v>
      </c>
      <c r="T337" t="s">
        <v>878</v>
      </c>
    </row>
    <row r="338" spans="1:20" x14ac:dyDescent="0.35">
      <c r="A338" s="11" t="s">
        <v>99</v>
      </c>
      <c r="B338" s="11" t="s">
        <v>872</v>
      </c>
      <c r="C338" s="11" t="s">
        <v>879</v>
      </c>
      <c r="D338" s="11" t="s">
        <v>18</v>
      </c>
      <c r="E338" t="s">
        <v>880</v>
      </c>
      <c r="F338">
        <v>0</v>
      </c>
      <c r="G338">
        <f t="shared" si="31"/>
        <v>0</v>
      </c>
      <c r="H338" s="25">
        <v>0</v>
      </c>
      <c r="I338">
        <f t="shared" si="28"/>
        <v>0</v>
      </c>
      <c r="J338">
        <f t="shared" si="29"/>
        <v>0</v>
      </c>
      <c r="K338" s="25">
        <v>0</v>
      </c>
      <c r="L338">
        <f t="shared" si="30"/>
        <v>0</v>
      </c>
      <c r="N338" t="s">
        <v>1552</v>
      </c>
      <c r="T338" t="s">
        <v>881</v>
      </c>
    </row>
    <row r="339" spans="1:20" x14ac:dyDescent="0.35">
      <c r="A339" s="11" t="s">
        <v>99</v>
      </c>
      <c r="B339" s="11" t="s">
        <v>872</v>
      </c>
      <c r="C339" s="11" t="s">
        <v>266</v>
      </c>
      <c r="D339" s="11" t="s">
        <v>18</v>
      </c>
      <c r="E339" t="s">
        <v>882</v>
      </c>
      <c r="F339">
        <v>0</v>
      </c>
      <c r="G339">
        <f t="shared" si="31"/>
        <v>0</v>
      </c>
      <c r="H339" s="25">
        <v>0</v>
      </c>
      <c r="I339">
        <f t="shared" si="28"/>
        <v>0</v>
      </c>
      <c r="J339">
        <f t="shared" si="29"/>
        <v>0</v>
      </c>
      <c r="K339" s="25">
        <v>0</v>
      </c>
      <c r="L339">
        <f t="shared" si="30"/>
        <v>0</v>
      </c>
      <c r="N339" t="s">
        <v>1552</v>
      </c>
      <c r="T339" t="s">
        <v>883</v>
      </c>
    </row>
    <row r="340" spans="1:20" x14ac:dyDescent="0.35">
      <c r="A340" s="11" t="s">
        <v>99</v>
      </c>
      <c r="B340" s="11" t="s">
        <v>872</v>
      </c>
      <c r="C340" s="11" t="s">
        <v>884</v>
      </c>
      <c r="D340" s="11" t="s">
        <v>18</v>
      </c>
      <c r="E340" t="s">
        <v>885</v>
      </c>
      <c r="F340">
        <v>100</v>
      </c>
      <c r="G340">
        <f t="shared" si="31"/>
        <v>100</v>
      </c>
      <c r="H340" s="25">
        <v>100</v>
      </c>
      <c r="I340">
        <f t="shared" si="28"/>
        <v>100</v>
      </c>
      <c r="J340">
        <f t="shared" si="29"/>
        <v>100</v>
      </c>
      <c r="K340" s="25">
        <v>100</v>
      </c>
      <c r="L340">
        <f t="shared" si="30"/>
        <v>100</v>
      </c>
      <c r="N340" t="s">
        <v>1552</v>
      </c>
      <c r="T340" t="s">
        <v>886</v>
      </c>
    </row>
    <row r="341" spans="1:20" x14ac:dyDescent="0.35">
      <c r="A341" s="11" t="s">
        <v>99</v>
      </c>
      <c r="B341" s="11" t="s">
        <v>872</v>
      </c>
      <c r="C341" s="11" t="s">
        <v>887</v>
      </c>
      <c r="D341" s="11" t="s">
        <v>18</v>
      </c>
      <c r="E341" t="s">
        <v>888</v>
      </c>
      <c r="F341">
        <v>0</v>
      </c>
      <c r="G341">
        <f t="shared" si="31"/>
        <v>0</v>
      </c>
      <c r="H341" s="25">
        <v>0</v>
      </c>
      <c r="I341">
        <f t="shared" si="28"/>
        <v>0</v>
      </c>
      <c r="J341">
        <f t="shared" si="29"/>
        <v>0</v>
      </c>
      <c r="K341" s="25">
        <v>0</v>
      </c>
      <c r="L341">
        <f t="shared" si="30"/>
        <v>0</v>
      </c>
      <c r="N341" t="s">
        <v>1552</v>
      </c>
      <c r="T341" t="s">
        <v>889</v>
      </c>
    </row>
    <row r="342" spans="1:20" x14ac:dyDescent="0.35">
      <c r="A342" s="11" t="s">
        <v>99</v>
      </c>
      <c r="B342" s="11" t="s">
        <v>872</v>
      </c>
      <c r="C342" s="11" t="s">
        <v>890</v>
      </c>
      <c r="D342" s="11" t="s">
        <v>18</v>
      </c>
      <c r="E342" t="s">
        <v>891</v>
      </c>
      <c r="F342">
        <v>0</v>
      </c>
      <c r="G342">
        <f t="shared" si="31"/>
        <v>0</v>
      </c>
      <c r="H342" s="25">
        <v>0</v>
      </c>
      <c r="I342">
        <f t="shared" si="28"/>
        <v>0</v>
      </c>
      <c r="J342">
        <f t="shared" si="29"/>
        <v>0</v>
      </c>
      <c r="K342" s="25">
        <v>0</v>
      </c>
      <c r="L342">
        <f t="shared" si="30"/>
        <v>0</v>
      </c>
      <c r="N342" t="s">
        <v>1552</v>
      </c>
      <c r="T342" t="s">
        <v>892</v>
      </c>
    </row>
    <row r="343" spans="1:20" x14ac:dyDescent="0.35">
      <c r="A343" s="11" t="s">
        <v>99</v>
      </c>
      <c r="B343" s="11" t="s">
        <v>872</v>
      </c>
      <c r="C343" s="11" t="s">
        <v>893</v>
      </c>
      <c r="D343" s="11" t="s">
        <v>18</v>
      </c>
      <c r="E343" t="s">
        <v>894</v>
      </c>
      <c r="F343">
        <v>0</v>
      </c>
      <c r="G343">
        <f t="shared" si="31"/>
        <v>0</v>
      </c>
      <c r="H343" s="25">
        <v>0</v>
      </c>
      <c r="I343">
        <f t="shared" si="28"/>
        <v>0</v>
      </c>
      <c r="J343">
        <f t="shared" si="29"/>
        <v>0</v>
      </c>
      <c r="K343" s="25">
        <v>0</v>
      </c>
      <c r="L343">
        <f t="shared" si="30"/>
        <v>0</v>
      </c>
      <c r="N343" t="s">
        <v>1552</v>
      </c>
      <c r="T343" t="s">
        <v>895</v>
      </c>
    </row>
    <row r="344" spans="1:20" x14ac:dyDescent="0.35">
      <c r="A344" s="11" t="s">
        <v>99</v>
      </c>
      <c r="B344" s="11" t="s">
        <v>872</v>
      </c>
      <c r="C344" s="11" t="s">
        <v>896</v>
      </c>
      <c r="D344" s="11" t="s">
        <v>18</v>
      </c>
      <c r="E344" t="s">
        <v>897</v>
      </c>
      <c r="F344">
        <v>0</v>
      </c>
      <c r="G344">
        <f t="shared" si="31"/>
        <v>0</v>
      </c>
      <c r="H344" s="25">
        <v>0</v>
      </c>
      <c r="I344">
        <f t="shared" si="28"/>
        <v>0</v>
      </c>
      <c r="J344">
        <f t="shared" si="29"/>
        <v>0</v>
      </c>
      <c r="K344" s="25">
        <v>0</v>
      </c>
      <c r="L344">
        <f t="shared" si="30"/>
        <v>0</v>
      </c>
      <c r="N344" t="s">
        <v>1552</v>
      </c>
      <c r="T344" t="s">
        <v>898</v>
      </c>
    </row>
    <row r="345" spans="1:20" x14ac:dyDescent="0.35">
      <c r="A345" s="11" t="s">
        <v>99</v>
      </c>
      <c r="B345" s="11" t="s">
        <v>872</v>
      </c>
      <c r="C345" s="11" t="s">
        <v>899</v>
      </c>
      <c r="D345" s="11" t="s">
        <v>18</v>
      </c>
      <c r="E345" t="s">
        <v>900</v>
      </c>
      <c r="F345">
        <v>0</v>
      </c>
      <c r="G345">
        <f t="shared" si="31"/>
        <v>0</v>
      </c>
      <c r="H345" s="25">
        <v>0</v>
      </c>
      <c r="I345">
        <f t="shared" si="28"/>
        <v>0</v>
      </c>
      <c r="J345">
        <f t="shared" si="29"/>
        <v>0</v>
      </c>
      <c r="K345" s="25">
        <v>0</v>
      </c>
      <c r="L345">
        <f t="shared" si="30"/>
        <v>0</v>
      </c>
      <c r="N345" t="s">
        <v>1552</v>
      </c>
      <c r="T345" t="s">
        <v>901</v>
      </c>
    </row>
    <row r="346" spans="1:20" x14ac:dyDescent="0.35">
      <c r="A346" s="11" t="s">
        <v>99</v>
      </c>
      <c r="B346" s="11" t="s">
        <v>872</v>
      </c>
      <c r="C346" s="11" t="s">
        <v>902</v>
      </c>
      <c r="D346" s="11" t="s">
        <v>18</v>
      </c>
      <c r="E346" t="s">
        <v>903</v>
      </c>
      <c r="F346">
        <v>0</v>
      </c>
      <c r="G346">
        <f t="shared" si="31"/>
        <v>0</v>
      </c>
      <c r="H346" s="25">
        <v>0</v>
      </c>
      <c r="I346">
        <f t="shared" si="28"/>
        <v>0</v>
      </c>
      <c r="J346">
        <f t="shared" si="29"/>
        <v>0</v>
      </c>
      <c r="K346" s="25">
        <v>0</v>
      </c>
      <c r="L346">
        <f t="shared" si="30"/>
        <v>0</v>
      </c>
      <c r="N346" t="s">
        <v>1552</v>
      </c>
      <c r="T346" t="s">
        <v>904</v>
      </c>
    </row>
    <row r="347" spans="1:20" x14ac:dyDescent="0.35">
      <c r="A347" s="11" t="s">
        <v>99</v>
      </c>
      <c r="B347" s="11" t="s">
        <v>872</v>
      </c>
      <c r="C347" s="11" t="s">
        <v>905</v>
      </c>
      <c r="D347" s="11" t="s">
        <v>18</v>
      </c>
      <c r="E347" t="s">
        <v>906</v>
      </c>
      <c r="F347">
        <v>100</v>
      </c>
      <c r="G347">
        <f t="shared" si="31"/>
        <v>100</v>
      </c>
      <c r="H347" s="25">
        <v>100</v>
      </c>
      <c r="I347">
        <f t="shared" si="28"/>
        <v>100</v>
      </c>
      <c r="J347">
        <f t="shared" si="29"/>
        <v>100</v>
      </c>
      <c r="K347" s="25">
        <v>100</v>
      </c>
      <c r="L347">
        <f t="shared" si="30"/>
        <v>100</v>
      </c>
      <c r="N347" t="s">
        <v>1552</v>
      </c>
      <c r="T347" t="s">
        <v>907</v>
      </c>
    </row>
    <row r="348" spans="1:20" x14ac:dyDescent="0.35">
      <c r="A348" s="11" t="s">
        <v>99</v>
      </c>
      <c r="B348" s="11" t="s">
        <v>872</v>
      </c>
      <c r="C348" s="11" t="s">
        <v>908</v>
      </c>
      <c r="D348" s="11" t="s">
        <v>18</v>
      </c>
      <c r="E348" t="s">
        <v>909</v>
      </c>
      <c r="F348">
        <v>0</v>
      </c>
      <c r="G348">
        <f t="shared" si="31"/>
        <v>0</v>
      </c>
      <c r="H348" s="25">
        <v>0</v>
      </c>
      <c r="I348">
        <f t="shared" si="28"/>
        <v>0</v>
      </c>
      <c r="J348">
        <f t="shared" si="29"/>
        <v>0</v>
      </c>
      <c r="K348" s="25">
        <v>0</v>
      </c>
      <c r="L348">
        <f t="shared" si="30"/>
        <v>0</v>
      </c>
      <c r="N348" t="s">
        <v>1552</v>
      </c>
      <c r="T348" t="s">
        <v>910</v>
      </c>
    </row>
    <row r="349" spans="1:20" x14ac:dyDescent="0.35">
      <c r="A349" s="12" t="s">
        <v>911</v>
      </c>
      <c r="B349" s="12"/>
      <c r="C349" s="12" t="s">
        <v>279</v>
      </c>
      <c r="D349" s="12" t="s">
        <v>701</v>
      </c>
      <c r="E349" t="s">
        <v>912</v>
      </c>
      <c r="F349">
        <v>0</v>
      </c>
      <c r="G349">
        <f t="shared" si="31"/>
        <v>0</v>
      </c>
      <c r="H349" s="25">
        <v>0</v>
      </c>
      <c r="I349">
        <f t="shared" si="28"/>
        <v>0</v>
      </c>
      <c r="J349">
        <f t="shared" si="29"/>
        <v>0</v>
      </c>
      <c r="K349" s="25">
        <v>0</v>
      </c>
      <c r="L349">
        <f t="shared" si="30"/>
        <v>0</v>
      </c>
      <c r="N349" t="s">
        <v>1552</v>
      </c>
      <c r="T349" t="s">
        <v>913</v>
      </c>
    </row>
    <row r="350" spans="1:20" x14ac:dyDescent="0.35">
      <c r="A350" s="12" t="s">
        <v>911</v>
      </c>
      <c r="B350" s="12"/>
      <c r="C350" s="12" t="s">
        <v>482</v>
      </c>
      <c r="D350" s="12" t="s">
        <v>701</v>
      </c>
      <c r="E350" t="s">
        <v>914</v>
      </c>
      <c r="F350">
        <v>0</v>
      </c>
      <c r="G350">
        <f t="shared" si="31"/>
        <v>0</v>
      </c>
      <c r="H350" s="25">
        <v>0</v>
      </c>
      <c r="I350">
        <f t="shared" si="28"/>
        <v>0</v>
      </c>
      <c r="J350">
        <f t="shared" si="29"/>
        <v>0</v>
      </c>
      <c r="K350" s="25">
        <v>0</v>
      </c>
      <c r="L350">
        <f t="shared" si="30"/>
        <v>0</v>
      </c>
      <c r="N350" t="s">
        <v>1552</v>
      </c>
      <c r="T350" t="s">
        <v>915</v>
      </c>
    </row>
    <row r="351" spans="1:20" x14ac:dyDescent="0.35">
      <c r="A351" s="12" t="s">
        <v>911</v>
      </c>
      <c r="B351" s="12"/>
      <c r="C351" s="12" t="s">
        <v>819</v>
      </c>
      <c r="D351" s="12" t="s">
        <v>701</v>
      </c>
      <c r="E351" t="s">
        <v>916</v>
      </c>
      <c r="F351">
        <v>0</v>
      </c>
      <c r="G351">
        <f t="shared" si="31"/>
        <v>0</v>
      </c>
      <c r="H351" s="25">
        <v>0</v>
      </c>
      <c r="I351">
        <f t="shared" si="28"/>
        <v>0</v>
      </c>
      <c r="J351">
        <f t="shared" si="29"/>
        <v>0</v>
      </c>
      <c r="K351" s="25">
        <v>0</v>
      </c>
      <c r="L351">
        <f t="shared" si="30"/>
        <v>0</v>
      </c>
      <c r="N351" t="s">
        <v>1552</v>
      </c>
      <c r="T351" t="s">
        <v>917</v>
      </c>
    </row>
    <row r="352" spans="1:20" x14ac:dyDescent="0.35">
      <c r="A352" s="12" t="s">
        <v>911</v>
      </c>
      <c r="B352" s="12"/>
      <c r="C352" s="12" t="s">
        <v>918</v>
      </c>
      <c r="D352" s="12" t="s">
        <v>701</v>
      </c>
      <c r="E352" t="s">
        <v>919</v>
      </c>
      <c r="F352">
        <v>0</v>
      </c>
      <c r="G352">
        <f t="shared" si="31"/>
        <v>0</v>
      </c>
      <c r="H352" s="25">
        <v>0</v>
      </c>
      <c r="I352">
        <f t="shared" si="28"/>
        <v>0</v>
      </c>
      <c r="J352">
        <f t="shared" si="29"/>
        <v>0</v>
      </c>
      <c r="K352" s="25">
        <v>0</v>
      </c>
      <c r="L352">
        <f t="shared" si="30"/>
        <v>0</v>
      </c>
      <c r="N352" t="s">
        <v>1552</v>
      </c>
      <c r="T352" t="s">
        <v>920</v>
      </c>
    </row>
    <row r="353" spans="1:14" x14ac:dyDescent="0.35">
      <c r="A353" s="20" t="s">
        <v>1627</v>
      </c>
      <c r="B353" s="20" t="s">
        <v>921</v>
      </c>
      <c r="C353" s="20" t="s">
        <v>921</v>
      </c>
      <c r="D353" s="20" t="s">
        <v>18</v>
      </c>
      <c r="E353" t="s">
        <v>1576</v>
      </c>
      <c r="F353">
        <v>0</v>
      </c>
      <c r="G353">
        <v>0</v>
      </c>
      <c r="H353">
        <v>0</v>
      </c>
      <c r="I353">
        <v>0</v>
      </c>
      <c r="J353">
        <v>0</v>
      </c>
      <c r="K353">
        <v>0</v>
      </c>
      <c r="L353">
        <v>0</v>
      </c>
      <c r="N353" t="s">
        <v>1552</v>
      </c>
    </row>
    <row r="354" spans="1:14" x14ac:dyDescent="0.35">
      <c r="A354" s="20" t="s">
        <v>1627</v>
      </c>
      <c r="B354" s="20" t="s">
        <v>921</v>
      </c>
      <c r="C354" s="20" t="s">
        <v>1628</v>
      </c>
      <c r="D354" s="20" t="s">
        <v>985</v>
      </c>
      <c r="E354" t="s">
        <v>1577</v>
      </c>
      <c r="F354">
        <v>4</v>
      </c>
      <c r="G354">
        <v>4</v>
      </c>
      <c r="H354">
        <v>4</v>
      </c>
      <c r="I354">
        <v>4</v>
      </c>
      <c r="J354">
        <v>4</v>
      </c>
      <c r="K354">
        <v>4</v>
      </c>
      <c r="L354">
        <v>4</v>
      </c>
      <c r="N354" t="s">
        <v>1552</v>
      </c>
    </row>
    <row r="355" spans="1:14" x14ac:dyDescent="0.35">
      <c r="A355" s="20" t="s">
        <v>1627</v>
      </c>
      <c r="B355" s="20" t="s">
        <v>921</v>
      </c>
      <c r="C355" s="20" t="s">
        <v>1629</v>
      </c>
      <c r="D355" s="20" t="s">
        <v>985</v>
      </c>
      <c r="E355" t="s">
        <v>1578</v>
      </c>
      <c r="F355">
        <v>4.4444444444444446</v>
      </c>
      <c r="G355">
        <v>4.4444444444444446</v>
      </c>
      <c r="H355">
        <v>4.4444444444444446</v>
      </c>
      <c r="I355">
        <v>4.4444444444444446</v>
      </c>
      <c r="J355">
        <v>4.4444444444444446</v>
      </c>
      <c r="K355">
        <v>4.4444444444444446</v>
      </c>
      <c r="L355">
        <v>4.4444444444444446</v>
      </c>
      <c r="N355" t="s">
        <v>1552</v>
      </c>
    </row>
    <row r="356" spans="1:14" x14ac:dyDescent="0.35">
      <c r="A356" s="20" t="s">
        <v>1627</v>
      </c>
      <c r="B356" s="20" t="s">
        <v>921</v>
      </c>
      <c r="C356" s="20" t="s">
        <v>1630</v>
      </c>
      <c r="D356" s="20" t="s">
        <v>639</v>
      </c>
      <c r="E356" t="s">
        <v>1579</v>
      </c>
      <c r="F356">
        <v>0</v>
      </c>
      <c r="G356">
        <v>0</v>
      </c>
      <c r="H356">
        <v>0</v>
      </c>
      <c r="I356">
        <v>0</v>
      </c>
      <c r="J356">
        <v>0</v>
      </c>
      <c r="K356">
        <v>0</v>
      </c>
      <c r="L356">
        <v>0</v>
      </c>
      <c r="N356" t="s">
        <v>1552</v>
      </c>
    </row>
    <row r="357" spans="1:14" x14ac:dyDescent="0.35">
      <c r="A357" s="14" t="s">
        <v>1627</v>
      </c>
      <c r="B357" s="14" t="s">
        <v>922</v>
      </c>
      <c r="C357" s="14" t="s">
        <v>922</v>
      </c>
      <c r="D357" s="14" t="s">
        <v>18</v>
      </c>
      <c r="E357" t="s">
        <v>1580</v>
      </c>
      <c r="F357">
        <v>0</v>
      </c>
      <c r="G357">
        <v>0</v>
      </c>
      <c r="H357">
        <v>0</v>
      </c>
      <c r="I357">
        <v>0</v>
      </c>
      <c r="J357">
        <v>0</v>
      </c>
      <c r="K357">
        <v>0</v>
      </c>
      <c r="L357">
        <v>0</v>
      </c>
      <c r="N357" t="s">
        <v>1552</v>
      </c>
    </row>
    <row r="358" spans="1:14" x14ac:dyDescent="0.35">
      <c r="A358" s="14" t="s">
        <v>1627</v>
      </c>
      <c r="B358" s="14" t="s">
        <v>922</v>
      </c>
      <c r="C358" s="14" t="s">
        <v>1628</v>
      </c>
      <c r="D358" s="14" t="s">
        <v>985</v>
      </c>
      <c r="E358" t="s">
        <v>1581</v>
      </c>
      <c r="F358">
        <v>4.0999999999999996</v>
      </c>
      <c r="G358">
        <v>4.0999999999999996</v>
      </c>
      <c r="H358">
        <v>4.0999999999999996</v>
      </c>
      <c r="I358">
        <v>4.0999999999999996</v>
      </c>
      <c r="J358">
        <v>4.0999999999999996</v>
      </c>
      <c r="K358">
        <v>4.0999999999999996</v>
      </c>
      <c r="L358">
        <v>4.0999999999999996</v>
      </c>
      <c r="N358" t="s">
        <v>1552</v>
      </c>
    </row>
    <row r="359" spans="1:14" x14ac:dyDescent="0.35">
      <c r="A359" s="14" t="s">
        <v>1627</v>
      </c>
      <c r="B359" s="14" t="s">
        <v>922</v>
      </c>
      <c r="C359" s="14" t="s">
        <v>1629</v>
      </c>
      <c r="D359" s="14" t="s">
        <v>985</v>
      </c>
      <c r="E359" t="s">
        <v>1582</v>
      </c>
      <c r="F359">
        <v>4.7126436781609193</v>
      </c>
      <c r="G359">
        <v>4.7126436781609193</v>
      </c>
      <c r="H359">
        <v>4.7126436781609193</v>
      </c>
      <c r="I359">
        <v>4.7126436781609193</v>
      </c>
      <c r="J359">
        <v>4.7126436781609193</v>
      </c>
      <c r="K359">
        <v>4.7126436781609193</v>
      </c>
      <c r="L359">
        <v>4.7126436781609193</v>
      </c>
      <c r="N359" t="s">
        <v>1552</v>
      </c>
    </row>
    <row r="360" spans="1:14" x14ac:dyDescent="0.35">
      <c r="A360" s="14" t="s">
        <v>1627</v>
      </c>
      <c r="B360" s="14" t="s">
        <v>922</v>
      </c>
      <c r="C360" s="14" t="s">
        <v>1630</v>
      </c>
      <c r="D360" s="14" t="s">
        <v>639</v>
      </c>
      <c r="E360" t="s">
        <v>1583</v>
      </c>
      <c r="F360">
        <v>0</v>
      </c>
      <c r="G360">
        <v>0</v>
      </c>
      <c r="H360">
        <v>0</v>
      </c>
      <c r="I360">
        <v>0</v>
      </c>
      <c r="J360">
        <v>0</v>
      </c>
      <c r="K360">
        <v>0</v>
      </c>
      <c r="L360">
        <v>0</v>
      </c>
      <c r="N360" t="s">
        <v>1552</v>
      </c>
    </row>
    <row r="361" spans="1:14" x14ac:dyDescent="0.35">
      <c r="A361" s="20" t="s">
        <v>1627</v>
      </c>
      <c r="B361" s="20" t="s">
        <v>923</v>
      </c>
      <c r="C361" s="20" t="s">
        <v>923</v>
      </c>
      <c r="D361" s="20" t="s">
        <v>430</v>
      </c>
      <c r="E361" t="s">
        <v>1584</v>
      </c>
      <c r="F361">
        <v>0</v>
      </c>
      <c r="G361">
        <v>0</v>
      </c>
      <c r="H361">
        <v>0</v>
      </c>
      <c r="I361">
        <v>0</v>
      </c>
      <c r="J361">
        <v>0</v>
      </c>
      <c r="K361">
        <v>0</v>
      </c>
      <c r="L361">
        <v>0</v>
      </c>
      <c r="N361" t="s">
        <v>1552</v>
      </c>
    </row>
    <row r="362" spans="1:14" x14ac:dyDescent="0.35">
      <c r="A362" s="20" t="s">
        <v>1627</v>
      </c>
      <c r="B362" s="20" t="s">
        <v>923</v>
      </c>
      <c r="C362" s="20" t="s">
        <v>1628</v>
      </c>
      <c r="D362" s="20" t="s">
        <v>985</v>
      </c>
      <c r="E362" t="s">
        <v>1585</v>
      </c>
      <c r="F362">
        <v>4.2</v>
      </c>
      <c r="G362">
        <v>4.2</v>
      </c>
      <c r="H362">
        <v>4.2</v>
      </c>
      <c r="I362">
        <v>4.2</v>
      </c>
      <c r="J362">
        <v>4.2</v>
      </c>
      <c r="K362">
        <v>4.2</v>
      </c>
      <c r="L362">
        <v>4.2</v>
      </c>
      <c r="N362" t="s">
        <v>1552</v>
      </c>
    </row>
    <row r="363" spans="1:14" x14ac:dyDescent="0.35">
      <c r="A363" s="20" t="s">
        <v>1627</v>
      </c>
      <c r="B363" s="20" t="s">
        <v>923</v>
      </c>
      <c r="C363" s="20" t="s">
        <v>1629</v>
      </c>
      <c r="D363" s="20" t="s">
        <v>985</v>
      </c>
      <c r="E363" t="s">
        <v>1586</v>
      </c>
      <c r="F363">
        <v>4.9411764705882364</v>
      </c>
      <c r="G363">
        <v>4.9411764705882364</v>
      </c>
      <c r="H363">
        <v>4.9411764705882364</v>
      </c>
      <c r="I363">
        <v>4.9411764705882364</v>
      </c>
      <c r="J363">
        <v>4.9411764705882364</v>
      </c>
      <c r="K363">
        <v>4.9411764705882364</v>
      </c>
      <c r="L363">
        <v>4.9411764705882364</v>
      </c>
      <c r="N363" t="s">
        <v>1552</v>
      </c>
    </row>
    <row r="364" spans="1:14" x14ac:dyDescent="0.35">
      <c r="A364" s="20" t="s">
        <v>1627</v>
      </c>
      <c r="B364" s="20" t="s">
        <v>923</v>
      </c>
      <c r="C364" s="20" t="s">
        <v>1630</v>
      </c>
      <c r="D364" s="20" t="s">
        <v>639</v>
      </c>
      <c r="E364" t="s">
        <v>1587</v>
      </c>
      <c r="F364">
        <v>0</v>
      </c>
      <c r="G364">
        <v>0</v>
      </c>
      <c r="H364">
        <v>0</v>
      </c>
      <c r="I364">
        <v>0</v>
      </c>
      <c r="J364">
        <v>0</v>
      </c>
      <c r="K364">
        <v>0</v>
      </c>
      <c r="L364">
        <v>0</v>
      </c>
      <c r="N364" t="s">
        <v>1552</v>
      </c>
    </row>
    <row r="365" spans="1:14" x14ac:dyDescent="0.35">
      <c r="A365" s="14" t="s">
        <v>1627</v>
      </c>
      <c r="B365" s="14" t="s">
        <v>924</v>
      </c>
      <c r="C365" s="14" t="s">
        <v>924</v>
      </c>
      <c r="D365" s="14" t="s">
        <v>430</v>
      </c>
      <c r="E365" t="s">
        <v>1588</v>
      </c>
      <c r="F365">
        <v>0</v>
      </c>
      <c r="G365">
        <v>0</v>
      </c>
      <c r="H365">
        <v>0</v>
      </c>
      <c r="I365">
        <v>0</v>
      </c>
      <c r="J365">
        <v>0</v>
      </c>
      <c r="K365">
        <v>0</v>
      </c>
      <c r="L365">
        <v>0</v>
      </c>
      <c r="N365" t="s">
        <v>1552</v>
      </c>
    </row>
    <row r="366" spans="1:14" x14ac:dyDescent="0.35">
      <c r="A366" s="14" t="s">
        <v>1627</v>
      </c>
      <c r="B366" s="14" t="s">
        <v>924</v>
      </c>
      <c r="C366" s="14" t="s">
        <v>1628</v>
      </c>
      <c r="D366" s="14" t="s">
        <v>985</v>
      </c>
      <c r="E366" t="s">
        <v>1589</v>
      </c>
      <c r="F366">
        <v>4.3</v>
      </c>
      <c r="G366">
        <v>4.3</v>
      </c>
      <c r="H366">
        <v>4.3</v>
      </c>
      <c r="I366">
        <v>4.3</v>
      </c>
      <c r="J366">
        <v>4.3</v>
      </c>
      <c r="K366">
        <v>4.3</v>
      </c>
      <c r="L366">
        <v>4.3</v>
      </c>
      <c r="N366" t="s">
        <v>1552</v>
      </c>
    </row>
    <row r="367" spans="1:14" x14ac:dyDescent="0.35">
      <c r="A367" s="14" t="s">
        <v>1627</v>
      </c>
      <c r="B367" s="14" t="s">
        <v>924</v>
      </c>
      <c r="C367" s="14" t="s">
        <v>1629</v>
      </c>
      <c r="D367" s="14" t="s">
        <v>985</v>
      </c>
      <c r="E367" t="s">
        <v>1590</v>
      </c>
      <c r="F367">
        <v>5.3749999999999991</v>
      </c>
      <c r="G367">
        <v>5.3749999999999991</v>
      </c>
      <c r="H367">
        <v>5.3749999999999991</v>
      </c>
      <c r="I367">
        <v>5.3749999999999991</v>
      </c>
      <c r="J367">
        <v>5.3749999999999991</v>
      </c>
      <c r="K367">
        <v>5.3749999999999991</v>
      </c>
      <c r="L367">
        <v>5.3749999999999991</v>
      </c>
      <c r="N367" t="s">
        <v>1552</v>
      </c>
    </row>
    <row r="368" spans="1:14" x14ac:dyDescent="0.35">
      <c r="A368" s="14" t="s">
        <v>1627</v>
      </c>
      <c r="B368" s="14" t="s">
        <v>924</v>
      </c>
      <c r="C368" s="14" t="s">
        <v>1630</v>
      </c>
      <c r="D368" s="14" t="s">
        <v>639</v>
      </c>
      <c r="E368" t="s">
        <v>1591</v>
      </c>
      <c r="F368">
        <v>0</v>
      </c>
      <c r="G368">
        <v>0</v>
      </c>
      <c r="H368">
        <v>0</v>
      </c>
      <c r="I368">
        <v>0</v>
      </c>
      <c r="J368">
        <v>0</v>
      </c>
      <c r="K368">
        <v>0</v>
      </c>
      <c r="L368">
        <v>0</v>
      </c>
      <c r="N368" t="s">
        <v>1552</v>
      </c>
    </row>
    <row r="369" spans="1:14" x14ac:dyDescent="0.35">
      <c r="A369" s="20" t="s">
        <v>1627</v>
      </c>
      <c r="B369" s="20" t="s">
        <v>1631</v>
      </c>
      <c r="C369" s="20" t="s">
        <v>1631</v>
      </c>
      <c r="D369" s="20" t="s">
        <v>430</v>
      </c>
      <c r="E369" t="s">
        <v>1592</v>
      </c>
      <c r="F369">
        <v>0</v>
      </c>
      <c r="G369">
        <v>0</v>
      </c>
      <c r="H369">
        <v>0</v>
      </c>
      <c r="I369">
        <v>0</v>
      </c>
      <c r="J369">
        <v>0</v>
      </c>
      <c r="K369">
        <v>0</v>
      </c>
      <c r="L369">
        <v>0</v>
      </c>
      <c r="N369" t="s">
        <v>1552</v>
      </c>
    </row>
    <row r="370" spans="1:14" x14ac:dyDescent="0.35">
      <c r="A370" s="20" t="s">
        <v>1627</v>
      </c>
      <c r="B370" s="20" t="s">
        <v>1631</v>
      </c>
      <c r="C370" s="20" t="s">
        <v>1632</v>
      </c>
      <c r="D370" s="20" t="s">
        <v>1633</v>
      </c>
      <c r="E370" t="s">
        <v>1593</v>
      </c>
      <c r="F370">
        <v>41.05263157894737</v>
      </c>
      <c r="G370">
        <v>41.05263157894737</v>
      </c>
      <c r="H370">
        <v>41.05263157894737</v>
      </c>
      <c r="I370">
        <v>41.05263157894737</v>
      </c>
      <c r="J370">
        <v>41.05263157894737</v>
      </c>
      <c r="K370">
        <v>41.05263157894737</v>
      </c>
      <c r="L370">
        <v>41.05263157894737</v>
      </c>
      <c r="N370" t="s">
        <v>1552</v>
      </c>
    </row>
    <row r="371" spans="1:14" x14ac:dyDescent="0.35">
      <c r="A371" s="20" t="s">
        <v>1627</v>
      </c>
      <c r="B371" s="20" t="s">
        <v>1631</v>
      </c>
      <c r="C371" s="20" t="s">
        <v>1628</v>
      </c>
      <c r="D371" s="20" t="s">
        <v>985</v>
      </c>
      <c r="E371" t="s">
        <v>1594</v>
      </c>
      <c r="F371">
        <v>4.5</v>
      </c>
      <c r="G371">
        <v>4.5</v>
      </c>
      <c r="H371">
        <v>4.5</v>
      </c>
      <c r="I371">
        <v>4.5</v>
      </c>
      <c r="J371">
        <v>4.5</v>
      </c>
      <c r="K371">
        <v>4.5</v>
      </c>
      <c r="L371">
        <v>4.5</v>
      </c>
      <c r="N371" t="s">
        <v>1552</v>
      </c>
    </row>
    <row r="372" spans="1:14" x14ac:dyDescent="0.35">
      <c r="A372" s="20" t="s">
        <v>1627</v>
      </c>
      <c r="B372" s="20" t="s">
        <v>1631</v>
      </c>
      <c r="C372" s="20" t="s">
        <v>1629</v>
      </c>
      <c r="D372" s="20" t="s">
        <v>985</v>
      </c>
      <c r="E372" t="s">
        <v>1595</v>
      </c>
      <c r="F372">
        <v>6.4285714285714297</v>
      </c>
      <c r="G372">
        <v>6.4285714285714297</v>
      </c>
      <c r="H372">
        <v>6.4285714285714297</v>
      </c>
      <c r="I372">
        <v>6.4285714285714297</v>
      </c>
      <c r="J372">
        <v>6.4285714285714297</v>
      </c>
      <c r="K372">
        <v>6.4285714285714297</v>
      </c>
      <c r="L372">
        <v>6.4285714285714297</v>
      </c>
      <c r="N372" t="s">
        <v>1552</v>
      </c>
    </row>
    <row r="373" spans="1:14" x14ac:dyDescent="0.35">
      <c r="A373" s="20" t="s">
        <v>1627</v>
      </c>
      <c r="B373" s="20" t="s">
        <v>1631</v>
      </c>
      <c r="C373" s="20" t="s">
        <v>1630</v>
      </c>
      <c r="D373" s="20" t="s">
        <v>639</v>
      </c>
      <c r="E373" t="s">
        <v>1596</v>
      </c>
      <c r="F373">
        <v>0</v>
      </c>
      <c r="G373">
        <v>0</v>
      </c>
      <c r="H373">
        <v>0</v>
      </c>
      <c r="I373">
        <v>0</v>
      </c>
      <c r="J373">
        <v>0</v>
      </c>
      <c r="K373">
        <v>0</v>
      </c>
      <c r="L373">
        <v>0</v>
      </c>
      <c r="N373" t="s">
        <v>1552</v>
      </c>
    </row>
    <row r="374" spans="1:14" x14ac:dyDescent="0.35">
      <c r="A374" s="14" t="s">
        <v>1627</v>
      </c>
      <c r="B374" s="14" t="s">
        <v>1634</v>
      </c>
      <c r="C374" s="14" t="s">
        <v>1635</v>
      </c>
      <c r="D374" s="14" t="s">
        <v>18</v>
      </c>
      <c r="E374" t="s">
        <v>1597</v>
      </c>
      <c r="F374">
        <v>75</v>
      </c>
      <c r="G374">
        <v>75</v>
      </c>
      <c r="H374">
        <v>75</v>
      </c>
      <c r="I374">
        <v>75</v>
      </c>
      <c r="J374">
        <v>75</v>
      </c>
      <c r="K374">
        <v>75</v>
      </c>
      <c r="L374">
        <v>75</v>
      </c>
      <c r="N374" t="s">
        <v>1552</v>
      </c>
    </row>
    <row r="375" spans="1:14" x14ac:dyDescent="0.35">
      <c r="A375" s="14" t="s">
        <v>1627</v>
      </c>
      <c r="B375" s="14" t="s">
        <v>1634</v>
      </c>
      <c r="C375" s="14" t="s">
        <v>1636</v>
      </c>
      <c r="D375" s="14" t="s">
        <v>18</v>
      </c>
      <c r="E375" t="s">
        <v>1598</v>
      </c>
      <c r="F375">
        <v>100</v>
      </c>
      <c r="G375">
        <v>100</v>
      </c>
      <c r="H375">
        <v>100</v>
      </c>
      <c r="I375">
        <v>100</v>
      </c>
      <c r="J375">
        <v>100</v>
      </c>
      <c r="K375">
        <v>100</v>
      </c>
      <c r="L375">
        <v>100</v>
      </c>
      <c r="N375" t="s">
        <v>1552</v>
      </c>
    </row>
    <row r="376" spans="1:14" x14ac:dyDescent="0.35">
      <c r="A376" s="20" t="s">
        <v>1627</v>
      </c>
      <c r="B376" s="20" t="s">
        <v>1637</v>
      </c>
      <c r="C376" s="20" t="s">
        <v>1635</v>
      </c>
      <c r="D376" s="20" t="s">
        <v>18</v>
      </c>
      <c r="E376" t="s">
        <v>1599</v>
      </c>
      <c r="F376">
        <v>25</v>
      </c>
      <c r="G376">
        <v>25</v>
      </c>
      <c r="H376">
        <v>25</v>
      </c>
      <c r="I376">
        <v>25</v>
      </c>
      <c r="J376">
        <v>25</v>
      </c>
      <c r="K376">
        <v>25</v>
      </c>
      <c r="L376">
        <v>25</v>
      </c>
      <c r="N376" t="s">
        <v>1552</v>
      </c>
    </row>
    <row r="377" spans="1:14" x14ac:dyDescent="0.35">
      <c r="A377" s="20" t="s">
        <v>1627</v>
      </c>
      <c r="B377" s="20" t="s">
        <v>1637</v>
      </c>
      <c r="C377" s="20" t="s">
        <v>1636</v>
      </c>
      <c r="D377" s="20" t="s">
        <v>18</v>
      </c>
      <c r="E377" t="s">
        <v>1600</v>
      </c>
      <c r="F377">
        <v>100</v>
      </c>
      <c r="G377">
        <v>100</v>
      </c>
      <c r="H377">
        <v>100</v>
      </c>
      <c r="I377">
        <v>100</v>
      </c>
      <c r="J377">
        <v>100</v>
      </c>
      <c r="K377">
        <v>100</v>
      </c>
      <c r="L377">
        <v>100</v>
      </c>
      <c r="N377" t="s">
        <v>1552</v>
      </c>
    </row>
    <row r="378" spans="1:14" x14ac:dyDescent="0.35">
      <c r="A378" s="21" t="s">
        <v>1638</v>
      </c>
      <c r="B378" s="21" t="s">
        <v>925</v>
      </c>
      <c r="C378" s="21" t="s">
        <v>1639</v>
      </c>
      <c r="D378" s="21" t="s">
        <v>430</v>
      </c>
      <c r="E378" t="s">
        <v>1601</v>
      </c>
      <c r="F378">
        <v>0</v>
      </c>
      <c r="G378">
        <v>0</v>
      </c>
      <c r="H378">
        <v>0</v>
      </c>
      <c r="I378">
        <v>0</v>
      </c>
      <c r="J378">
        <v>0</v>
      </c>
      <c r="K378">
        <v>0</v>
      </c>
      <c r="L378">
        <v>0</v>
      </c>
      <c r="N378" t="s">
        <v>1552</v>
      </c>
    </row>
    <row r="379" spans="1:14" x14ac:dyDescent="0.35">
      <c r="A379" s="21" t="s">
        <v>1638</v>
      </c>
      <c r="B379" s="21" t="s">
        <v>925</v>
      </c>
      <c r="C379" s="21" t="s">
        <v>1640</v>
      </c>
      <c r="D379" s="21" t="s">
        <v>985</v>
      </c>
      <c r="E379" t="s">
        <v>1602</v>
      </c>
      <c r="F379">
        <v>30</v>
      </c>
      <c r="G379">
        <v>30</v>
      </c>
      <c r="H379">
        <v>30</v>
      </c>
      <c r="I379">
        <v>30</v>
      </c>
      <c r="J379">
        <v>30</v>
      </c>
      <c r="K379">
        <v>30</v>
      </c>
      <c r="L379">
        <v>30</v>
      </c>
      <c r="N379" t="s">
        <v>1552</v>
      </c>
    </row>
    <row r="380" spans="1:14" x14ac:dyDescent="0.35">
      <c r="A380" s="15" t="s">
        <v>1638</v>
      </c>
      <c r="B380" s="15" t="s">
        <v>926</v>
      </c>
      <c r="C380" s="15" t="s">
        <v>927</v>
      </c>
      <c r="D380" s="15" t="s">
        <v>430</v>
      </c>
      <c r="E380" t="s">
        <v>1603</v>
      </c>
      <c r="F380">
        <v>0</v>
      </c>
      <c r="G380">
        <v>0</v>
      </c>
      <c r="H380">
        <v>0</v>
      </c>
      <c r="I380">
        <v>0</v>
      </c>
      <c r="J380">
        <v>0</v>
      </c>
      <c r="K380">
        <v>0</v>
      </c>
      <c r="L380">
        <v>0</v>
      </c>
      <c r="N380" t="s">
        <v>1552</v>
      </c>
    </row>
    <row r="381" spans="1:14" x14ac:dyDescent="0.35">
      <c r="A381" s="15" t="s">
        <v>1638</v>
      </c>
      <c r="B381" s="15" t="s">
        <v>926</v>
      </c>
      <c r="C381" s="15" t="s">
        <v>928</v>
      </c>
      <c r="D381" s="15" t="s">
        <v>430</v>
      </c>
      <c r="E381" t="s">
        <v>1604</v>
      </c>
      <c r="F381">
        <v>0</v>
      </c>
      <c r="G381">
        <v>0</v>
      </c>
      <c r="H381">
        <v>0</v>
      </c>
      <c r="I381">
        <v>0</v>
      </c>
      <c r="J381">
        <v>0</v>
      </c>
      <c r="K381">
        <v>0</v>
      </c>
      <c r="L381">
        <v>0</v>
      </c>
      <c r="N381" t="s">
        <v>1552</v>
      </c>
    </row>
    <row r="382" spans="1:14" x14ac:dyDescent="0.35">
      <c r="A382" s="15" t="s">
        <v>1638</v>
      </c>
      <c r="B382" s="15" t="s">
        <v>926</v>
      </c>
      <c r="C382" s="15" t="s">
        <v>1641</v>
      </c>
      <c r="D382" s="15" t="s">
        <v>985</v>
      </c>
      <c r="E382" t="s">
        <v>1605</v>
      </c>
      <c r="F382">
        <v>19</v>
      </c>
      <c r="G382">
        <v>19</v>
      </c>
      <c r="H382">
        <v>19</v>
      </c>
      <c r="I382">
        <v>19</v>
      </c>
      <c r="J382">
        <v>19</v>
      </c>
      <c r="K382">
        <v>19</v>
      </c>
      <c r="L382">
        <v>19</v>
      </c>
      <c r="N382" t="s">
        <v>1552</v>
      </c>
    </row>
    <row r="383" spans="1:14" x14ac:dyDescent="0.35">
      <c r="A383" s="15" t="s">
        <v>1638</v>
      </c>
      <c r="B383" s="15" t="s">
        <v>926</v>
      </c>
      <c r="C383" s="15" t="s">
        <v>1642</v>
      </c>
      <c r="D383" s="15" t="s">
        <v>985</v>
      </c>
      <c r="E383" t="s">
        <v>1606</v>
      </c>
      <c r="F383">
        <v>20</v>
      </c>
      <c r="G383">
        <v>20</v>
      </c>
      <c r="H383">
        <v>20</v>
      </c>
      <c r="I383">
        <v>20</v>
      </c>
      <c r="J383">
        <v>20</v>
      </c>
      <c r="K383">
        <v>20</v>
      </c>
      <c r="L383">
        <v>20</v>
      </c>
      <c r="N383" t="s">
        <v>1552</v>
      </c>
    </row>
    <row r="384" spans="1:14" x14ac:dyDescent="0.35">
      <c r="A384" s="21" t="s">
        <v>1638</v>
      </c>
      <c r="B384" s="21" t="s">
        <v>1643</v>
      </c>
      <c r="C384" s="21" t="s">
        <v>1644</v>
      </c>
      <c r="D384" s="21" t="s">
        <v>985</v>
      </c>
      <c r="E384" t="s">
        <v>1607</v>
      </c>
      <c r="F384">
        <v>22</v>
      </c>
      <c r="G384">
        <v>22</v>
      </c>
      <c r="H384">
        <v>22</v>
      </c>
      <c r="I384">
        <v>22</v>
      </c>
      <c r="J384">
        <v>22</v>
      </c>
      <c r="K384">
        <v>22</v>
      </c>
      <c r="L384">
        <v>22</v>
      </c>
      <c r="N384" t="s">
        <v>1552</v>
      </c>
    </row>
    <row r="385" spans="1:20" x14ac:dyDescent="0.35">
      <c r="A385" s="21" t="s">
        <v>1638</v>
      </c>
      <c r="B385" s="21" t="s">
        <v>1643</v>
      </c>
      <c r="C385" s="21" t="s">
        <v>1645</v>
      </c>
      <c r="D385" s="21" t="s">
        <v>985</v>
      </c>
      <c r="E385" t="s">
        <v>1608</v>
      </c>
      <c r="F385">
        <v>22</v>
      </c>
      <c r="G385">
        <v>22</v>
      </c>
      <c r="H385">
        <v>22</v>
      </c>
      <c r="I385">
        <v>22</v>
      </c>
      <c r="J385">
        <v>22</v>
      </c>
      <c r="K385">
        <v>22</v>
      </c>
      <c r="L385">
        <v>22</v>
      </c>
      <c r="N385" t="s">
        <v>1552</v>
      </c>
    </row>
    <row r="386" spans="1:20" x14ac:dyDescent="0.35">
      <c r="A386" s="21" t="s">
        <v>1638</v>
      </c>
      <c r="B386" s="21" t="s">
        <v>1643</v>
      </c>
      <c r="C386" s="21" t="s">
        <v>1646</v>
      </c>
      <c r="D386" s="21" t="s">
        <v>985</v>
      </c>
      <c r="E386" t="s">
        <v>1609</v>
      </c>
      <c r="F386">
        <v>22</v>
      </c>
      <c r="G386">
        <v>22</v>
      </c>
      <c r="H386">
        <v>22</v>
      </c>
      <c r="I386">
        <v>22</v>
      </c>
      <c r="J386">
        <v>22</v>
      </c>
      <c r="K386">
        <v>22</v>
      </c>
      <c r="L386">
        <v>22</v>
      </c>
      <c r="N386" t="s">
        <v>1552</v>
      </c>
    </row>
    <row r="387" spans="1:20" x14ac:dyDescent="0.35">
      <c r="A387" s="21" t="s">
        <v>1638</v>
      </c>
      <c r="B387" s="21" t="s">
        <v>1643</v>
      </c>
      <c r="C387" s="21" t="s">
        <v>1647</v>
      </c>
      <c r="D387" s="21" t="s">
        <v>985</v>
      </c>
      <c r="E387" t="s">
        <v>1610</v>
      </c>
      <c r="F387">
        <v>22</v>
      </c>
      <c r="G387">
        <v>22</v>
      </c>
      <c r="H387">
        <v>22</v>
      </c>
      <c r="I387">
        <v>22</v>
      </c>
      <c r="J387">
        <v>22</v>
      </c>
      <c r="K387">
        <v>22</v>
      </c>
      <c r="L387">
        <v>22</v>
      </c>
      <c r="N387" t="s">
        <v>1552</v>
      </c>
    </row>
    <row r="388" spans="1:20" x14ac:dyDescent="0.35">
      <c r="A388" s="16" t="s">
        <v>929</v>
      </c>
      <c r="B388" s="16" t="s">
        <v>930</v>
      </c>
      <c r="C388" s="16" t="s">
        <v>931</v>
      </c>
      <c r="D388" s="16" t="s">
        <v>18</v>
      </c>
      <c r="E388" t="s">
        <v>932</v>
      </c>
      <c r="F388">
        <v>0</v>
      </c>
      <c r="G388">
        <f t="shared" si="31"/>
        <v>0</v>
      </c>
      <c r="H388" s="25">
        <v>0</v>
      </c>
      <c r="I388">
        <f t="shared" si="28"/>
        <v>0</v>
      </c>
      <c r="J388">
        <f t="shared" si="29"/>
        <v>0</v>
      </c>
      <c r="K388" s="25">
        <v>0</v>
      </c>
      <c r="L388">
        <f t="shared" si="30"/>
        <v>0</v>
      </c>
      <c r="N388" t="s">
        <v>1552</v>
      </c>
      <c r="T388" t="s">
        <v>933</v>
      </c>
    </row>
    <row r="389" spans="1:20" x14ac:dyDescent="0.35">
      <c r="A389" s="16" t="s">
        <v>929</v>
      </c>
      <c r="B389" s="16" t="s">
        <v>930</v>
      </c>
      <c r="C389" s="16" t="s">
        <v>934</v>
      </c>
      <c r="D389" s="16" t="s">
        <v>18</v>
      </c>
      <c r="E389" t="s">
        <v>935</v>
      </c>
      <c r="F389">
        <v>0</v>
      </c>
      <c r="G389">
        <f t="shared" si="31"/>
        <v>0</v>
      </c>
      <c r="H389" s="25">
        <v>0</v>
      </c>
      <c r="I389">
        <f t="shared" si="28"/>
        <v>0</v>
      </c>
      <c r="J389">
        <f t="shared" si="29"/>
        <v>0</v>
      </c>
      <c r="K389" s="25">
        <v>0</v>
      </c>
      <c r="L389">
        <f t="shared" si="30"/>
        <v>0</v>
      </c>
      <c r="N389" t="s">
        <v>1552</v>
      </c>
      <c r="T389" t="s">
        <v>936</v>
      </c>
    </row>
    <row r="390" spans="1:20" x14ac:dyDescent="0.35">
      <c r="A390" s="16" t="s">
        <v>929</v>
      </c>
      <c r="B390" s="16" t="s">
        <v>930</v>
      </c>
      <c r="C390" s="16" t="s">
        <v>653</v>
      </c>
      <c r="D390" s="16" t="s">
        <v>18</v>
      </c>
      <c r="E390" t="s">
        <v>937</v>
      </c>
      <c r="F390">
        <v>0</v>
      </c>
      <c r="G390">
        <f t="shared" si="31"/>
        <v>0</v>
      </c>
      <c r="H390" s="25">
        <v>0</v>
      </c>
      <c r="I390">
        <f t="shared" si="28"/>
        <v>0</v>
      </c>
      <c r="J390">
        <f t="shared" si="29"/>
        <v>0</v>
      </c>
      <c r="K390" s="25">
        <v>0</v>
      </c>
      <c r="L390">
        <f t="shared" si="30"/>
        <v>0</v>
      </c>
      <c r="N390" t="s">
        <v>1552</v>
      </c>
      <c r="T390" t="s">
        <v>938</v>
      </c>
    </row>
    <row r="391" spans="1:20" x14ac:dyDescent="0.35">
      <c r="A391" s="16" t="s">
        <v>929</v>
      </c>
      <c r="B391" s="16" t="s">
        <v>930</v>
      </c>
      <c r="C391" s="16" t="s">
        <v>1623</v>
      </c>
      <c r="D391" s="16" t="s">
        <v>18</v>
      </c>
      <c r="E391" t="s">
        <v>1611</v>
      </c>
      <c r="F391">
        <v>33</v>
      </c>
      <c r="G391">
        <v>33</v>
      </c>
      <c r="H391">
        <v>33</v>
      </c>
      <c r="I391">
        <v>33</v>
      </c>
      <c r="J391">
        <v>33</v>
      </c>
      <c r="K391">
        <v>33</v>
      </c>
      <c r="L391">
        <v>33</v>
      </c>
      <c r="N391" t="s">
        <v>1552</v>
      </c>
    </row>
    <row r="392" spans="1:20" x14ac:dyDescent="0.35">
      <c r="A392" s="27" t="s">
        <v>929</v>
      </c>
      <c r="B392" s="27" t="s">
        <v>939</v>
      </c>
      <c r="C392" s="27" t="s">
        <v>940</v>
      </c>
      <c r="D392" s="27" t="s">
        <v>18</v>
      </c>
      <c r="E392" s="27" t="s">
        <v>941</v>
      </c>
      <c r="F392" s="27">
        <v>100</v>
      </c>
      <c r="G392" s="27">
        <v>38.4</v>
      </c>
      <c r="H392" s="27">
        <v>0</v>
      </c>
      <c r="I392" s="27">
        <v>0</v>
      </c>
      <c r="J392" s="27">
        <v>38.4</v>
      </c>
      <c r="K392" s="27">
        <v>0</v>
      </c>
      <c r="L392" s="27">
        <v>0</v>
      </c>
      <c r="M392" s="27"/>
      <c r="N392" s="27" t="s">
        <v>1564</v>
      </c>
      <c r="T392" t="s">
        <v>942</v>
      </c>
    </row>
    <row r="393" spans="1:20" x14ac:dyDescent="0.35">
      <c r="A393" s="27" t="s">
        <v>929</v>
      </c>
      <c r="B393" s="27" t="s">
        <v>939</v>
      </c>
      <c r="C393" s="27" t="s">
        <v>943</v>
      </c>
      <c r="D393" s="27" t="s">
        <v>18</v>
      </c>
      <c r="E393" s="27" t="s">
        <v>944</v>
      </c>
      <c r="F393" s="27">
        <v>0</v>
      </c>
      <c r="G393" s="27">
        <f t="shared" si="31"/>
        <v>0</v>
      </c>
      <c r="H393" s="27">
        <v>0</v>
      </c>
      <c r="I393" s="27">
        <f t="shared" si="28"/>
        <v>0</v>
      </c>
      <c r="J393" s="27">
        <f t="shared" si="29"/>
        <v>0</v>
      </c>
      <c r="K393" s="27">
        <v>0</v>
      </c>
      <c r="L393" s="27">
        <f t="shared" si="30"/>
        <v>0</v>
      </c>
      <c r="M393" s="27"/>
      <c r="N393" s="27" t="s">
        <v>1564</v>
      </c>
      <c r="T393" t="s">
        <v>945</v>
      </c>
    </row>
    <row r="394" spans="1:20" x14ac:dyDescent="0.35">
      <c r="A394" s="27" t="s">
        <v>929</v>
      </c>
      <c r="B394" s="27" t="s">
        <v>939</v>
      </c>
      <c r="C394" s="27" t="s">
        <v>946</v>
      </c>
      <c r="D394" s="27" t="s">
        <v>18</v>
      </c>
      <c r="E394" s="27" t="s">
        <v>947</v>
      </c>
      <c r="F394" s="27">
        <v>0</v>
      </c>
      <c r="G394" s="27">
        <f t="shared" si="31"/>
        <v>6.2</v>
      </c>
      <c r="H394" s="27">
        <v>10</v>
      </c>
      <c r="I394" s="27">
        <f t="shared" si="28"/>
        <v>13.8</v>
      </c>
      <c r="J394" s="27">
        <f t="shared" si="29"/>
        <v>6.2</v>
      </c>
      <c r="K394" s="27">
        <v>10</v>
      </c>
      <c r="L394" s="27">
        <f t="shared" si="30"/>
        <v>13.8</v>
      </c>
      <c r="M394" s="27"/>
      <c r="N394" s="27" t="s">
        <v>1565</v>
      </c>
      <c r="T394" t="s">
        <v>948</v>
      </c>
    </row>
    <row r="395" spans="1:20" x14ac:dyDescent="0.35">
      <c r="A395" s="27" t="s">
        <v>929</v>
      </c>
      <c r="B395" s="27" t="s">
        <v>939</v>
      </c>
      <c r="C395" s="27" t="s">
        <v>949</v>
      </c>
      <c r="D395" s="27" t="s">
        <v>18</v>
      </c>
      <c r="E395" s="27" t="s">
        <v>950</v>
      </c>
      <c r="F395" s="27">
        <v>0</v>
      </c>
      <c r="G395" s="27">
        <f t="shared" si="31"/>
        <v>27.7</v>
      </c>
      <c r="H395" s="27">
        <v>45</v>
      </c>
      <c r="I395" s="27">
        <v>45</v>
      </c>
      <c r="J395" s="27">
        <f t="shared" si="29"/>
        <v>27.7</v>
      </c>
      <c r="K395" s="27">
        <v>45</v>
      </c>
      <c r="L395" s="27">
        <v>45</v>
      </c>
      <c r="M395" s="27"/>
      <c r="N395" s="27" t="s">
        <v>1566</v>
      </c>
      <c r="T395" t="s">
        <v>951</v>
      </c>
    </row>
    <row r="396" spans="1:20" x14ac:dyDescent="0.35">
      <c r="A396" s="27" t="s">
        <v>929</v>
      </c>
      <c r="B396" s="27" t="s">
        <v>939</v>
      </c>
      <c r="C396" s="27" t="s">
        <v>952</v>
      </c>
      <c r="D396" s="27" t="s">
        <v>18</v>
      </c>
      <c r="E396" s="27" t="s">
        <v>953</v>
      </c>
      <c r="F396" s="27">
        <v>0</v>
      </c>
      <c r="G396" s="27">
        <f t="shared" si="31"/>
        <v>27.7</v>
      </c>
      <c r="H396" s="27">
        <v>45</v>
      </c>
      <c r="I396" s="27">
        <v>41.2</v>
      </c>
      <c r="J396" s="27">
        <f t="shared" si="29"/>
        <v>27.7</v>
      </c>
      <c r="K396" s="27">
        <v>45</v>
      </c>
      <c r="L396" s="27">
        <v>41.2</v>
      </c>
      <c r="M396" s="27"/>
      <c r="N396" s="27" t="s">
        <v>1567</v>
      </c>
      <c r="T396" t="s">
        <v>954</v>
      </c>
    </row>
    <row r="397" spans="1:20" x14ac:dyDescent="0.35">
      <c r="A397" s="16" t="s">
        <v>929</v>
      </c>
      <c r="B397" s="16" t="s">
        <v>955</v>
      </c>
      <c r="C397" s="16" t="s">
        <v>170</v>
      </c>
      <c r="D397" s="16" t="s">
        <v>14</v>
      </c>
      <c r="E397" t="s">
        <v>956</v>
      </c>
      <c r="F397">
        <v>2.6</v>
      </c>
      <c r="G397">
        <f t="shared" si="31"/>
        <v>2.6</v>
      </c>
      <c r="H397" s="25">
        <v>2.6</v>
      </c>
      <c r="I397">
        <f t="shared" si="28"/>
        <v>2.6</v>
      </c>
      <c r="J397">
        <f>ROUND((K397-F397)/(2030-2017) * (2025-2017) +F397,1)</f>
        <v>2.6</v>
      </c>
      <c r="K397" s="25">
        <v>2.6</v>
      </c>
      <c r="L397">
        <f>ROUND((K397-F397)/(2030-2017) * (2030-2025) +K397,1)</f>
        <v>2.6</v>
      </c>
      <c r="N397" t="s">
        <v>1552</v>
      </c>
      <c r="T397" t="s">
        <v>957</v>
      </c>
    </row>
    <row r="398" spans="1:20" x14ac:dyDescent="0.35">
      <c r="A398" s="16" t="s">
        <v>929</v>
      </c>
      <c r="B398" s="16" t="s">
        <v>955</v>
      </c>
      <c r="C398" s="16" t="s">
        <v>138</v>
      </c>
      <c r="D398" s="16" t="s">
        <v>14</v>
      </c>
      <c r="E398" t="s">
        <v>958</v>
      </c>
      <c r="F398">
        <v>6</v>
      </c>
      <c r="G398">
        <f t="shared" si="31"/>
        <v>6</v>
      </c>
      <c r="H398" s="25">
        <v>6</v>
      </c>
      <c r="I398">
        <f t="shared" si="28"/>
        <v>6</v>
      </c>
      <c r="J398">
        <f t="shared" si="29"/>
        <v>6</v>
      </c>
      <c r="K398" s="25">
        <v>6</v>
      </c>
      <c r="L398">
        <f>ROUND((K398-F398)/(2030-2017) * (2030-2025) +K398,1)</f>
        <v>6</v>
      </c>
      <c r="N398" t="s">
        <v>1552</v>
      </c>
      <c r="T398" t="s">
        <v>959</v>
      </c>
    </row>
    <row r="399" spans="1:20" x14ac:dyDescent="0.35">
      <c r="A399" s="16" t="s">
        <v>929</v>
      </c>
      <c r="B399" s="16" t="s">
        <v>955</v>
      </c>
      <c r="C399" s="16" t="s">
        <v>960</v>
      </c>
      <c r="D399" s="16" t="s">
        <v>961</v>
      </c>
      <c r="E399" t="s">
        <v>962</v>
      </c>
      <c r="F399">
        <v>81.400000000000006</v>
      </c>
      <c r="G399">
        <f t="shared" si="31"/>
        <v>81.400000000000006</v>
      </c>
      <c r="H399" s="25">
        <v>81.400000000000006</v>
      </c>
      <c r="I399">
        <f>ROUND((H399-F399)/(2030-2017) * (2030-2025) +H399,1)</f>
        <v>81.400000000000006</v>
      </c>
      <c r="J399">
        <f t="shared" si="29"/>
        <v>81.400000000000006</v>
      </c>
      <c r="K399" s="25">
        <v>81.400000000000006</v>
      </c>
      <c r="L399">
        <f>ROUND((K399-F399)/(2030-2017) * (2030-2025) +K399,1)</f>
        <v>81.400000000000006</v>
      </c>
      <c r="N399" t="s">
        <v>1552</v>
      </c>
      <c r="T399" t="s">
        <v>963</v>
      </c>
    </row>
    <row r="400" spans="1:20" x14ac:dyDescent="0.35">
      <c r="A400" s="16" t="s">
        <v>929</v>
      </c>
      <c r="B400" s="16" t="s">
        <v>955</v>
      </c>
      <c r="C400" s="16" t="s">
        <v>964</v>
      </c>
      <c r="D400" s="16" t="s">
        <v>965</v>
      </c>
      <c r="E400" t="s">
        <v>966</v>
      </c>
      <c r="F400">
        <v>22.5</v>
      </c>
      <c r="G400">
        <f t="shared" si="31"/>
        <v>22.5</v>
      </c>
      <c r="H400" s="25">
        <v>22.5</v>
      </c>
      <c r="I400">
        <f t="shared" si="28"/>
        <v>22.5</v>
      </c>
      <c r="J400">
        <f t="shared" si="29"/>
        <v>22.5</v>
      </c>
      <c r="K400" s="25">
        <v>22.5</v>
      </c>
      <c r="L400">
        <f>ROUND((K400-F400)/(2030-2017) * (2030-2025) +K400,1)</f>
        <v>22.5</v>
      </c>
      <c r="N400" t="s">
        <v>1552</v>
      </c>
      <c r="T400" t="s">
        <v>967</v>
      </c>
    </row>
    <row r="401" spans="1:20" x14ac:dyDescent="0.35">
      <c r="A401" s="18" t="s">
        <v>968</v>
      </c>
      <c r="B401" s="18" t="s">
        <v>969</v>
      </c>
      <c r="C401" s="18" t="s">
        <v>970</v>
      </c>
      <c r="D401" s="18" t="s">
        <v>430</v>
      </c>
      <c r="E401" t="s">
        <v>971</v>
      </c>
      <c r="F401">
        <v>60000</v>
      </c>
      <c r="G401">
        <f t="shared" si="31"/>
        <v>60000</v>
      </c>
      <c r="H401" s="25">
        <v>60000</v>
      </c>
      <c r="I401">
        <f t="shared" si="28"/>
        <v>60000</v>
      </c>
      <c r="J401">
        <f t="shared" si="29"/>
        <v>60000</v>
      </c>
      <c r="K401" s="25">
        <v>60000</v>
      </c>
      <c r="L401">
        <f t="shared" ref="L401" si="32">K401</f>
        <v>60000</v>
      </c>
      <c r="N401" t="s">
        <v>1552</v>
      </c>
      <c r="R401" s="22" t="s">
        <v>1532</v>
      </c>
      <c r="S401" s="22"/>
      <c r="T401" t="s">
        <v>972</v>
      </c>
    </row>
    <row r="402" spans="1:20" x14ac:dyDescent="0.35">
      <c r="A402" s="18" t="s">
        <v>968</v>
      </c>
      <c r="B402" s="18" t="s">
        <v>969</v>
      </c>
      <c r="C402" s="18" t="s">
        <v>973</v>
      </c>
      <c r="D402" s="18" t="s">
        <v>18</v>
      </c>
      <c r="E402" t="s">
        <v>974</v>
      </c>
      <c r="F402">
        <v>100</v>
      </c>
      <c r="G402">
        <f t="shared" si="31"/>
        <v>100</v>
      </c>
      <c r="H402" s="25">
        <f>F402</f>
        <v>100</v>
      </c>
      <c r="I402">
        <f t="shared" si="28"/>
        <v>100</v>
      </c>
      <c r="J402">
        <f t="shared" si="29"/>
        <v>100</v>
      </c>
      <c r="K402" s="25">
        <v>100</v>
      </c>
      <c r="L402">
        <f>K402</f>
        <v>100</v>
      </c>
      <c r="N402" t="s">
        <v>1552</v>
      </c>
      <c r="T402" t="s">
        <v>975</v>
      </c>
    </row>
    <row r="403" spans="1:20" x14ac:dyDescent="0.35">
      <c r="A403" s="18" t="s">
        <v>968</v>
      </c>
      <c r="B403" s="18" t="s">
        <v>969</v>
      </c>
      <c r="C403" s="18" t="s">
        <v>976</v>
      </c>
      <c r="D403" s="18" t="s">
        <v>18</v>
      </c>
      <c r="E403" t="s">
        <v>977</v>
      </c>
      <c r="F403">
        <v>100</v>
      </c>
      <c r="G403">
        <f t="shared" si="31"/>
        <v>100</v>
      </c>
      <c r="H403" s="25">
        <f>F403</f>
        <v>100</v>
      </c>
      <c r="I403">
        <f t="shared" si="28"/>
        <v>100</v>
      </c>
      <c r="J403">
        <f t="shared" si="29"/>
        <v>100</v>
      </c>
      <c r="K403" s="25">
        <v>100</v>
      </c>
      <c r="L403">
        <f>K403</f>
        <v>100</v>
      </c>
      <c r="N403" t="s">
        <v>1552</v>
      </c>
      <c r="T403" t="s">
        <v>978</v>
      </c>
    </row>
    <row r="404" spans="1:20" x14ac:dyDescent="0.35">
      <c r="A404" s="18" t="s">
        <v>968</v>
      </c>
      <c r="B404" s="18" t="s">
        <v>969</v>
      </c>
      <c r="C404" s="18" t="s">
        <v>758</v>
      </c>
      <c r="D404" s="18" t="s">
        <v>979</v>
      </c>
      <c r="E404" t="s">
        <v>980</v>
      </c>
      <c r="F404">
        <v>527.0004216000001</v>
      </c>
      <c r="G404">
        <v>527.0004216000001</v>
      </c>
      <c r="H404">
        <v>527.0004216000001</v>
      </c>
      <c r="I404">
        <v>527.0004216000001</v>
      </c>
      <c r="J404">
        <v>527.0004216000001</v>
      </c>
      <c r="K404">
        <v>527.0004216000001</v>
      </c>
      <c r="L404">
        <v>527.00042159999998</v>
      </c>
      <c r="N404" t="s">
        <v>1552</v>
      </c>
      <c r="T404" t="s">
        <v>981</v>
      </c>
    </row>
    <row r="405" spans="1:20" x14ac:dyDescent="0.35">
      <c r="A405" s="18" t="s">
        <v>968</v>
      </c>
      <c r="B405" s="18" t="s">
        <v>969</v>
      </c>
      <c r="C405" s="18" t="s">
        <v>762</v>
      </c>
      <c r="D405" s="18" t="s">
        <v>979</v>
      </c>
      <c r="E405" t="s">
        <v>982</v>
      </c>
      <c r="F405">
        <v>527.0004216000001</v>
      </c>
      <c r="G405">
        <v>527.0004216000001</v>
      </c>
      <c r="H405">
        <v>527.0004216000001</v>
      </c>
      <c r="I405">
        <v>527.0004216000001</v>
      </c>
      <c r="J405">
        <v>527.0004216000001</v>
      </c>
      <c r="K405">
        <v>527.0004216000001</v>
      </c>
      <c r="L405">
        <v>527.00042159999998</v>
      </c>
      <c r="N405" t="s">
        <v>1552</v>
      </c>
      <c r="T405" t="s">
        <v>983</v>
      </c>
    </row>
    <row r="406" spans="1:20" x14ac:dyDescent="0.35">
      <c r="A406" s="18" t="s">
        <v>968</v>
      </c>
      <c r="B406" s="18" t="s">
        <v>969</v>
      </c>
      <c r="C406" s="18" t="s">
        <v>984</v>
      </c>
      <c r="D406" s="18" t="s">
        <v>985</v>
      </c>
      <c r="E406" t="s">
        <v>986</v>
      </c>
      <c r="F406">
        <v>34.999999999999197</v>
      </c>
      <c r="G406">
        <v>34.999999999999197</v>
      </c>
      <c r="H406">
        <v>34.999999999999197</v>
      </c>
      <c r="I406">
        <v>34.999999999999197</v>
      </c>
      <c r="J406">
        <v>34.999999999999197</v>
      </c>
      <c r="K406">
        <v>34.999999999999197</v>
      </c>
      <c r="L406">
        <v>34.999999999999197</v>
      </c>
      <c r="N406" t="s">
        <v>1552</v>
      </c>
      <c r="T406" t="s">
        <v>987</v>
      </c>
    </row>
    <row r="407" spans="1:20" x14ac:dyDescent="0.35">
      <c r="A407" s="19" t="s">
        <v>968</v>
      </c>
      <c r="B407" s="19" t="s">
        <v>988</v>
      </c>
      <c r="C407" s="19" t="s">
        <v>970</v>
      </c>
      <c r="D407" s="19" t="s">
        <v>430</v>
      </c>
      <c r="E407" t="s">
        <v>989</v>
      </c>
      <c r="F407">
        <v>0</v>
      </c>
      <c r="G407">
        <v>0</v>
      </c>
      <c r="H407">
        <v>0</v>
      </c>
      <c r="I407">
        <v>0</v>
      </c>
      <c r="J407">
        <v>0</v>
      </c>
      <c r="K407">
        <v>0</v>
      </c>
      <c r="L407">
        <v>0</v>
      </c>
      <c r="N407" t="s">
        <v>1552</v>
      </c>
      <c r="T407" t="s">
        <v>972</v>
      </c>
    </row>
    <row r="408" spans="1:20" x14ac:dyDescent="0.35">
      <c r="A408" s="19" t="s">
        <v>968</v>
      </c>
      <c r="B408" s="19" t="s">
        <v>988</v>
      </c>
      <c r="C408" s="19" t="s">
        <v>973</v>
      </c>
      <c r="D408" s="19" t="s">
        <v>18</v>
      </c>
      <c r="E408" t="s">
        <v>990</v>
      </c>
      <c r="F408">
        <v>100</v>
      </c>
      <c r="G408">
        <v>100</v>
      </c>
      <c r="H408">
        <v>100</v>
      </c>
      <c r="I408">
        <v>100</v>
      </c>
      <c r="J408">
        <v>100</v>
      </c>
      <c r="K408">
        <v>100</v>
      </c>
      <c r="L408">
        <v>100</v>
      </c>
      <c r="N408" t="s">
        <v>1552</v>
      </c>
      <c r="T408" t="s">
        <v>975</v>
      </c>
    </row>
    <row r="409" spans="1:20" x14ac:dyDescent="0.35">
      <c r="A409" s="19" t="s">
        <v>968</v>
      </c>
      <c r="B409" s="19" t="s">
        <v>988</v>
      </c>
      <c r="C409" s="19" t="s">
        <v>976</v>
      </c>
      <c r="D409" s="19" t="s">
        <v>18</v>
      </c>
      <c r="E409" t="s">
        <v>991</v>
      </c>
      <c r="F409">
        <v>100</v>
      </c>
      <c r="G409">
        <v>100</v>
      </c>
      <c r="H409">
        <v>100</v>
      </c>
      <c r="I409">
        <v>100</v>
      </c>
      <c r="J409">
        <v>100</v>
      </c>
      <c r="K409">
        <v>100</v>
      </c>
      <c r="L409">
        <v>100</v>
      </c>
      <c r="N409" t="s">
        <v>1552</v>
      </c>
      <c r="T409" t="s">
        <v>978</v>
      </c>
    </row>
    <row r="410" spans="1:20" x14ac:dyDescent="0.35">
      <c r="A410" s="19" t="s">
        <v>968</v>
      </c>
      <c r="B410" s="19" t="s">
        <v>988</v>
      </c>
      <c r="C410" s="19" t="s">
        <v>758</v>
      </c>
      <c r="D410" s="19" t="s">
        <v>979</v>
      </c>
      <c r="E410" t="s">
        <v>992</v>
      </c>
      <c r="F410">
        <v>527.0004216000001</v>
      </c>
      <c r="G410">
        <v>527.0004216000001</v>
      </c>
      <c r="H410">
        <v>527.0004216000001</v>
      </c>
      <c r="I410">
        <v>527.0004216000001</v>
      </c>
      <c r="J410">
        <v>527.0004216000001</v>
      </c>
      <c r="K410">
        <v>527.0004216000001</v>
      </c>
      <c r="L410">
        <v>527.0004216000001</v>
      </c>
      <c r="N410" t="s">
        <v>1552</v>
      </c>
      <c r="T410" t="s">
        <v>981</v>
      </c>
    </row>
    <row r="411" spans="1:20" x14ac:dyDescent="0.35">
      <c r="A411" s="19" t="s">
        <v>968</v>
      </c>
      <c r="B411" s="19" t="s">
        <v>988</v>
      </c>
      <c r="C411" s="19" t="s">
        <v>762</v>
      </c>
      <c r="D411" s="19" t="s">
        <v>979</v>
      </c>
      <c r="E411" t="s">
        <v>993</v>
      </c>
      <c r="F411">
        <v>527.0004216000001</v>
      </c>
      <c r="G411">
        <v>527.0004216000001</v>
      </c>
      <c r="H411">
        <v>527.0004216000001</v>
      </c>
      <c r="I411">
        <v>527.0004216000001</v>
      </c>
      <c r="J411">
        <v>527.0004216000001</v>
      </c>
      <c r="K411">
        <v>527.0004216000001</v>
      </c>
      <c r="L411">
        <v>527.0004216000001</v>
      </c>
      <c r="N411" t="s">
        <v>1552</v>
      </c>
      <c r="T411" t="s">
        <v>983</v>
      </c>
    </row>
    <row r="412" spans="1:20" x14ac:dyDescent="0.35">
      <c r="A412" s="19" t="s">
        <v>968</v>
      </c>
      <c r="B412" s="19" t="s">
        <v>988</v>
      </c>
      <c r="C412" s="19" t="s">
        <v>984</v>
      </c>
      <c r="D412" s="19" t="s">
        <v>985</v>
      </c>
      <c r="E412" t="s">
        <v>994</v>
      </c>
      <c r="F412">
        <v>34.999999999999197</v>
      </c>
      <c r="G412">
        <v>34.999999999999197</v>
      </c>
      <c r="H412">
        <v>34.999999999999197</v>
      </c>
      <c r="I412">
        <v>34.999999999999197</v>
      </c>
      <c r="J412">
        <v>34.999999999999197</v>
      </c>
      <c r="K412">
        <v>34.999999999999197</v>
      </c>
      <c r="L412">
        <v>34.999999999999197</v>
      </c>
      <c r="N412" t="s">
        <v>1552</v>
      </c>
      <c r="T412" t="s">
        <v>987</v>
      </c>
    </row>
    <row r="413" spans="1:20" x14ac:dyDescent="0.35">
      <c r="A413" s="18" t="s">
        <v>968</v>
      </c>
      <c r="B413" s="18" t="s">
        <v>995</v>
      </c>
      <c r="C413" s="18" t="s">
        <v>970</v>
      </c>
      <c r="D413" s="18" t="s">
        <v>430</v>
      </c>
      <c r="E413" t="s">
        <v>996</v>
      </c>
      <c r="F413">
        <v>0</v>
      </c>
      <c r="G413">
        <v>0</v>
      </c>
      <c r="H413">
        <v>0</v>
      </c>
      <c r="I413">
        <v>0</v>
      </c>
      <c r="J413">
        <v>0</v>
      </c>
      <c r="K413">
        <v>0</v>
      </c>
      <c r="L413">
        <v>0</v>
      </c>
      <c r="N413" t="s">
        <v>1552</v>
      </c>
      <c r="T413" t="s">
        <v>972</v>
      </c>
    </row>
    <row r="414" spans="1:20" x14ac:dyDescent="0.35">
      <c r="A414" s="18" t="s">
        <v>968</v>
      </c>
      <c r="B414" s="18" t="s">
        <v>995</v>
      </c>
      <c r="C414" s="18" t="s">
        <v>973</v>
      </c>
      <c r="D414" s="18" t="s">
        <v>18</v>
      </c>
      <c r="E414" t="s">
        <v>997</v>
      </c>
      <c r="F414">
        <v>100</v>
      </c>
      <c r="G414">
        <v>100</v>
      </c>
      <c r="H414">
        <v>100</v>
      </c>
      <c r="I414">
        <v>100</v>
      </c>
      <c r="J414">
        <v>100</v>
      </c>
      <c r="K414">
        <v>100</v>
      </c>
      <c r="L414">
        <v>100</v>
      </c>
      <c r="N414" t="s">
        <v>1552</v>
      </c>
      <c r="T414" t="s">
        <v>975</v>
      </c>
    </row>
    <row r="415" spans="1:20" x14ac:dyDescent="0.35">
      <c r="A415" s="18" t="s">
        <v>968</v>
      </c>
      <c r="B415" s="18" t="s">
        <v>995</v>
      </c>
      <c r="C415" s="18" t="s">
        <v>976</v>
      </c>
      <c r="D415" s="18" t="s">
        <v>18</v>
      </c>
      <c r="E415" t="s">
        <v>998</v>
      </c>
      <c r="F415">
        <v>100</v>
      </c>
      <c r="G415">
        <v>100</v>
      </c>
      <c r="H415">
        <v>100</v>
      </c>
      <c r="I415">
        <v>100</v>
      </c>
      <c r="J415">
        <v>100</v>
      </c>
      <c r="K415">
        <v>100</v>
      </c>
      <c r="L415">
        <v>100</v>
      </c>
      <c r="N415" t="s">
        <v>1552</v>
      </c>
      <c r="T415" t="s">
        <v>978</v>
      </c>
    </row>
    <row r="416" spans="1:20" x14ac:dyDescent="0.35">
      <c r="A416" s="18" t="s">
        <v>968</v>
      </c>
      <c r="B416" s="18" t="s">
        <v>995</v>
      </c>
      <c r="C416" s="18" t="s">
        <v>758</v>
      </c>
      <c r="D416" s="18" t="s">
        <v>979</v>
      </c>
      <c r="E416" t="s">
        <v>999</v>
      </c>
      <c r="F416">
        <v>527.0004216000001</v>
      </c>
      <c r="G416">
        <v>527.0004216000001</v>
      </c>
      <c r="H416">
        <v>527.0004216000001</v>
      </c>
      <c r="I416">
        <v>527.0004216000001</v>
      </c>
      <c r="J416">
        <v>527.0004216000001</v>
      </c>
      <c r="K416">
        <v>527.0004216000001</v>
      </c>
      <c r="L416">
        <v>527.0004216000001</v>
      </c>
      <c r="N416" t="s">
        <v>1552</v>
      </c>
      <c r="T416" t="s">
        <v>981</v>
      </c>
    </row>
    <row r="417" spans="1:20" x14ac:dyDescent="0.35">
      <c r="A417" s="18" t="s">
        <v>968</v>
      </c>
      <c r="B417" s="18" t="s">
        <v>995</v>
      </c>
      <c r="C417" s="18" t="s">
        <v>762</v>
      </c>
      <c r="D417" s="18" t="s">
        <v>979</v>
      </c>
      <c r="E417" t="s">
        <v>1000</v>
      </c>
      <c r="F417">
        <v>527.0004216000001</v>
      </c>
      <c r="G417">
        <v>527.0004216000001</v>
      </c>
      <c r="H417">
        <v>527.0004216000001</v>
      </c>
      <c r="I417">
        <v>527.0004216000001</v>
      </c>
      <c r="J417">
        <v>527.0004216000001</v>
      </c>
      <c r="K417">
        <v>527.0004216000001</v>
      </c>
      <c r="L417">
        <v>527.0004216000001</v>
      </c>
      <c r="N417" t="s">
        <v>1552</v>
      </c>
      <c r="T417" t="s">
        <v>983</v>
      </c>
    </row>
    <row r="418" spans="1:20" x14ac:dyDescent="0.35">
      <c r="A418" s="18" t="s">
        <v>968</v>
      </c>
      <c r="B418" s="18" t="s">
        <v>995</v>
      </c>
      <c r="C418" s="18" t="s">
        <v>984</v>
      </c>
      <c r="D418" s="18" t="s">
        <v>985</v>
      </c>
      <c r="E418" t="s">
        <v>1001</v>
      </c>
      <c r="F418">
        <v>34.999999999999197</v>
      </c>
      <c r="G418">
        <v>34.999999999999197</v>
      </c>
      <c r="H418">
        <v>34.999999999999197</v>
      </c>
      <c r="I418">
        <v>34.999999999999197</v>
      </c>
      <c r="J418">
        <v>34.999999999999197</v>
      </c>
      <c r="K418">
        <v>34.999999999999197</v>
      </c>
      <c r="L418">
        <v>34.999999999999197</v>
      </c>
      <c r="N418" t="s">
        <v>1552</v>
      </c>
      <c r="T418" t="s">
        <v>987</v>
      </c>
    </row>
    <row r="419" spans="1:20" x14ac:dyDescent="0.35">
      <c r="A419" s="19" t="s">
        <v>968</v>
      </c>
      <c r="B419" s="19" t="s">
        <v>1002</v>
      </c>
      <c r="C419" s="19" t="s">
        <v>970</v>
      </c>
      <c r="D419" s="19" t="s">
        <v>430</v>
      </c>
      <c r="E419" t="s">
        <v>1003</v>
      </c>
      <c r="F419">
        <v>0</v>
      </c>
      <c r="G419">
        <v>0</v>
      </c>
      <c r="H419">
        <v>0</v>
      </c>
      <c r="I419">
        <v>0</v>
      </c>
      <c r="J419">
        <v>0</v>
      </c>
      <c r="K419">
        <v>0</v>
      </c>
      <c r="L419">
        <v>0</v>
      </c>
      <c r="N419" t="s">
        <v>1552</v>
      </c>
      <c r="T419" t="s">
        <v>972</v>
      </c>
    </row>
    <row r="420" spans="1:20" x14ac:dyDescent="0.35">
      <c r="A420" s="19" t="s">
        <v>968</v>
      </c>
      <c r="B420" s="19" t="s">
        <v>1002</v>
      </c>
      <c r="C420" s="19" t="s">
        <v>973</v>
      </c>
      <c r="D420" s="19" t="s">
        <v>18</v>
      </c>
      <c r="E420" t="s">
        <v>1004</v>
      </c>
      <c r="F420">
        <v>100</v>
      </c>
      <c r="G420">
        <v>100</v>
      </c>
      <c r="H420">
        <v>100</v>
      </c>
      <c r="I420">
        <v>100</v>
      </c>
      <c r="J420">
        <v>100</v>
      </c>
      <c r="K420">
        <v>100</v>
      </c>
      <c r="L420">
        <v>100</v>
      </c>
      <c r="N420" t="s">
        <v>1552</v>
      </c>
      <c r="T420" t="s">
        <v>975</v>
      </c>
    </row>
    <row r="421" spans="1:20" x14ac:dyDescent="0.35">
      <c r="A421" s="19" t="s">
        <v>968</v>
      </c>
      <c r="B421" s="19" t="s">
        <v>1002</v>
      </c>
      <c r="C421" s="19" t="s">
        <v>976</v>
      </c>
      <c r="D421" s="19" t="s">
        <v>18</v>
      </c>
      <c r="E421" t="s">
        <v>1005</v>
      </c>
      <c r="F421">
        <v>100</v>
      </c>
      <c r="G421">
        <v>100</v>
      </c>
      <c r="H421">
        <v>100</v>
      </c>
      <c r="I421">
        <v>100</v>
      </c>
      <c r="J421">
        <v>100</v>
      </c>
      <c r="K421">
        <v>100</v>
      </c>
      <c r="L421">
        <v>100</v>
      </c>
      <c r="N421" t="s">
        <v>1552</v>
      </c>
      <c r="T421" t="s">
        <v>978</v>
      </c>
    </row>
    <row r="422" spans="1:20" x14ac:dyDescent="0.35">
      <c r="A422" s="19" t="s">
        <v>968</v>
      </c>
      <c r="B422" s="19" t="s">
        <v>1002</v>
      </c>
      <c r="C422" s="19" t="s">
        <v>758</v>
      </c>
      <c r="D422" s="19" t="s">
        <v>979</v>
      </c>
      <c r="E422" t="s">
        <v>1006</v>
      </c>
      <c r="F422">
        <v>527.0004216000001</v>
      </c>
      <c r="G422">
        <v>527.0004216000001</v>
      </c>
      <c r="H422">
        <v>527.0004216000001</v>
      </c>
      <c r="I422">
        <v>527.0004216000001</v>
      </c>
      <c r="J422">
        <v>527.0004216000001</v>
      </c>
      <c r="K422">
        <v>527.0004216000001</v>
      </c>
      <c r="L422">
        <v>527.0004216000001</v>
      </c>
      <c r="N422" t="s">
        <v>1552</v>
      </c>
      <c r="T422" t="s">
        <v>981</v>
      </c>
    </row>
    <row r="423" spans="1:20" x14ac:dyDescent="0.35">
      <c r="A423" s="19" t="s">
        <v>968</v>
      </c>
      <c r="B423" s="19" t="s">
        <v>1002</v>
      </c>
      <c r="C423" s="19" t="s">
        <v>762</v>
      </c>
      <c r="D423" s="19" t="s">
        <v>979</v>
      </c>
      <c r="E423" t="s">
        <v>1007</v>
      </c>
      <c r="F423">
        <v>527.0004216000001</v>
      </c>
      <c r="G423">
        <v>527.0004216000001</v>
      </c>
      <c r="H423">
        <v>527.0004216000001</v>
      </c>
      <c r="I423">
        <v>527.0004216000001</v>
      </c>
      <c r="J423">
        <v>527.0004216000001</v>
      </c>
      <c r="K423">
        <v>527.0004216000001</v>
      </c>
      <c r="L423">
        <v>527.0004216000001</v>
      </c>
      <c r="N423" t="s">
        <v>1552</v>
      </c>
      <c r="T423" t="s">
        <v>983</v>
      </c>
    </row>
    <row r="424" spans="1:20" x14ac:dyDescent="0.35">
      <c r="A424" s="19" t="s">
        <v>968</v>
      </c>
      <c r="B424" s="19" t="s">
        <v>1002</v>
      </c>
      <c r="C424" s="19" t="s">
        <v>984</v>
      </c>
      <c r="D424" s="19" t="s">
        <v>985</v>
      </c>
      <c r="E424" t="s">
        <v>1008</v>
      </c>
      <c r="F424">
        <v>34.999999999999197</v>
      </c>
      <c r="G424">
        <v>34.999999999999197</v>
      </c>
      <c r="H424">
        <v>34.999999999999197</v>
      </c>
      <c r="I424">
        <v>34.999999999999197</v>
      </c>
      <c r="J424">
        <v>34.999999999999197</v>
      </c>
      <c r="K424">
        <v>34.999999999999197</v>
      </c>
      <c r="L424">
        <v>34.999999999999197</v>
      </c>
      <c r="N424" t="s">
        <v>1552</v>
      </c>
      <c r="T424" t="s">
        <v>987</v>
      </c>
    </row>
    <row r="425" spans="1:20" x14ac:dyDescent="0.35">
      <c r="A425" s="18" t="s">
        <v>968</v>
      </c>
      <c r="B425" s="18" t="s">
        <v>1009</v>
      </c>
      <c r="C425" s="18" t="s">
        <v>970</v>
      </c>
      <c r="D425" s="18" t="s">
        <v>430</v>
      </c>
      <c r="E425" t="s">
        <v>1010</v>
      </c>
      <c r="F425">
        <v>0</v>
      </c>
      <c r="G425">
        <v>0</v>
      </c>
      <c r="H425">
        <v>0</v>
      </c>
      <c r="I425">
        <v>0</v>
      </c>
      <c r="J425">
        <v>0</v>
      </c>
      <c r="K425">
        <v>0</v>
      </c>
      <c r="L425">
        <v>0</v>
      </c>
      <c r="N425" t="s">
        <v>1552</v>
      </c>
      <c r="T425" t="s">
        <v>972</v>
      </c>
    </row>
    <row r="426" spans="1:20" x14ac:dyDescent="0.35">
      <c r="A426" s="18" t="s">
        <v>968</v>
      </c>
      <c r="B426" s="18" t="s">
        <v>1009</v>
      </c>
      <c r="C426" s="18" t="s">
        <v>973</v>
      </c>
      <c r="D426" s="18" t="s">
        <v>18</v>
      </c>
      <c r="E426" t="s">
        <v>1011</v>
      </c>
      <c r="F426">
        <v>100</v>
      </c>
      <c r="G426">
        <v>100</v>
      </c>
      <c r="H426">
        <v>100</v>
      </c>
      <c r="I426">
        <v>100</v>
      </c>
      <c r="J426">
        <v>100</v>
      </c>
      <c r="K426">
        <v>100</v>
      </c>
      <c r="L426">
        <v>100</v>
      </c>
      <c r="N426" t="s">
        <v>1552</v>
      </c>
      <c r="T426" t="s">
        <v>975</v>
      </c>
    </row>
    <row r="427" spans="1:20" x14ac:dyDescent="0.35">
      <c r="A427" s="18" t="s">
        <v>968</v>
      </c>
      <c r="B427" s="18" t="s">
        <v>1009</v>
      </c>
      <c r="C427" s="18" t="s">
        <v>976</v>
      </c>
      <c r="D427" s="18" t="s">
        <v>18</v>
      </c>
      <c r="E427" t="s">
        <v>1012</v>
      </c>
      <c r="F427">
        <v>100</v>
      </c>
      <c r="G427">
        <v>100</v>
      </c>
      <c r="H427">
        <v>100</v>
      </c>
      <c r="I427">
        <v>100</v>
      </c>
      <c r="J427">
        <v>100</v>
      </c>
      <c r="K427">
        <v>100</v>
      </c>
      <c r="L427">
        <v>100</v>
      </c>
      <c r="N427" t="s">
        <v>1552</v>
      </c>
      <c r="T427" t="s">
        <v>978</v>
      </c>
    </row>
    <row r="428" spans="1:20" x14ac:dyDescent="0.35">
      <c r="A428" s="18" t="s">
        <v>968</v>
      </c>
      <c r="B428" s="18" t="s">
        <v>1009</v>
      </c>
      <c r="C428" s="18" t="s">
        <v>758</v>
      </c>
      <c r="D428" s="18" t="s">
        <v>979</v>
      </c>
      <c r="E428" t="s">
        <v>1013</v>
      </c>
      <c r="F428">
        <v>527.0004216000001</v>
      </c>
      <c r="G428">
        <v>527.0004216000001</v>
      </c>
      <c r="H428">
        <v>527.0004216000001</v>
      </c>
      <c r="I428">
        <v>527.0004216000001</v>
      </c>
      <c r="J428">
        <v>527.0004216000001</v>
      </c>
      <c r="K428">
        <v>527.0004216000001</v>
      </c>
      <c r="L428">
        <v>527.0004216000001</v>
      </c>
      <c r="N428" t="s">
        <v>1552</v>
      </c>
      <c r="T428" t="s">
        <v>981</v>
      </c>
    </row>
    <row r="429" spans="1:20" x14ac:dyDescent="0.35">
      <c r="A429" s="18" t="s">
        <v>968</v>
      </c>
      <c r="B429" s="18" t="s">
        <v>1009</v>
      </c>
      <c r="C429" s="18" t="s">
        <v>762</v>
      </c>
      <c r="D429" s="18" t="s">
        <v>979</v>
      </c>
      <c r="E429" t="s">
        <v>1014</v>
      </c>
      <c r="F429">
        <v>527.0004216000001</v>
      </c>
      <c r="G429">
        <v>527.0004216000001</v>
      </c>
      <c r="H429">
        <v>527.0004216000001</v>
      </c>
      <c r="I429">
        <v>527.0004216000001</v>
      </c>
      <c r="J429">
        <v>527.0004216000001</v>
      </c>
      <c r="K429">
        <v>527.0004216000001</v>
      </c>
      <c r="L429">
        <v>527.0004216000001</v>
      </c>
      <c r="N429" t="s">
        <v>1552</v>
      </c>
      <c r="T429" t="s">
        <v>983</v>
      </c>
    </row>
    <row r="430" spans="1:20" x14ac:dyDescent="0.35">
      <c r="A430" s="18" t="s">
        <v>968</v>
      </c>
      <c r="B430" s="18" t="s">
        <v>1009</v>
      </c>
      <c r="C430" s="18" t="s">
        <v>984</v>
      </c>
      <c r="D430" s="18" t="s">
        <v>985</v>
      </c>
      <c r="E430" t="s">
        <v>1015</v>
      </c>
      <c r="F430">
        <v>34.999999999999197</v>
      </c>
      <c r="G430">
        <v>34.999999999999197</v>
      </c>
      <c r="H430">
        <v>34.999999999999197</v>
      </c>
      <c r="I430">
        <v>34.999999999999197</v>
      </c>
      <c r="J430">
        <v>34.999999999999197</v>
      </c>
      <c r="K430">
        <v>34.999999999999197</v>
      </c>
      <c r="L430">
        <v>34.999999999999197</v>
      </c>
      <c r="N430" t="s">
        <v>1552</v>
      </c>
      <c r="T430" t="s">
        <v>987</v>
      </c>
    </row>
    <row r="431" spans="1:20" x14ac:dyDescent="0.35">
      <c r="A431" s="19" t="s">
        <v>968</v>
      </c>
      <c r="B431" s="19" t="s">
        <v>1016</v>
      </c>
      <c r="C431" s="19" t="s">
        <v>970</v>
      </c>
      <c r="D431" s="19" t="s">
        <v>430</v>
      </c>
      <c r="E431" t="s">
        <v>1017</v>
      </c>
      <c r="F431">
        <v>0</v>
      </c>
      <c r="G431">
        <v>0</v>
      </c>
      <c r="H431">
        <v>0</v>
      </c>
      <c r="I431">
        <v>0</v>
      </c>
      <c r="J431">
        <v>0</v>
      </c>
      <c r="K431">
        <v>0</v>
      </c>
      <c r="L431">
        <v>0</v>
      </c>
      <c r="N431" t="s">
        <v>1552</v>
      </c>
      <c r="T431" t="s">
        <v>972</v>
      </c>
    </row>
    <row r="432" spans="1:20" x14ac:dyDescent="0.35">
      <c r="A432" s="19" t="s">
        <v>968</v>
      </c>
      <c r="B432" s="19" t="s">
        <v>1016</v>
      </c>
      <c r="C432" s="19" t="s">
        <v>973</v>
      </c>
      <c r="D432" s="19" t="s">
        <v>18</v>
      </c>
      <c r="E432" t="s">
        <v>1018</v>
      </c>
      <c r="F432">
        <v>100</v>
      </c>
      <c r="G432">
        <v>100</v>
      </c>
      <c r="H432">
        <v>100</v>
      </c>
      <c r="I432">
        <v>100</v>
      </c>
      <c r="J432">
        <v>100</v>
      </c>
      <c r="K432">
        <v>100</v>
      </c>
      <c r="L432">
        <v>100</v>
      </c>
      <c r="N432" t="s">
        <v>1552</v>
      </c>
      <c r="T432" t="s">
        <v>975</v>
      </c>
    </row>
    <row r="433" spans="1:20" x14ac:dyDescent="0.35">
      <c r="A433" s="19" t="s">
        <v>968</v>
      </c>
      <c r="B433" s="19" t="s">
        <v>1016</v>
      </c>
      <c r="C433" s="19" t="s">
        <v>976</v>
      </c>
      <c r="D433" s="19" t="s">
        <v>18</v>
      </c>
      <c r="E433" t="s">
        <v>1019</v>
      </c>
      <c r="F433">
        <v>100</v>
      </c>
      <c r="G433">
        <v>100</v>
      </c>
      <c r="H433">
        <v>100</v>
      </c>
      <c r="I433">
        <v>100</v>
      </c>
      <c r="J433">
        <v>100</v>
      </c>
      <c r="K433">
        <v>100</v>
      </c>
      <c r="L433">
        <v>100</v>
      </c>
      <c r="N433" t="s">
        <v>1552</v>
      </c>
      <c r="T433" t="s">
        <v>978</v>
      </c>
    </row>
    <row r="434" spans="1:20" x14ac:dyDescent="0.35">
      <c r="A434" s="19" t="s">
        <v>968</v>
      </c>
      <c r="B434" s="19" t="s">
        <v>1016</v>
      </c>
      <c r="C434" s="19" t="s">
        <v>758</v>
      </c>
      <c r="D434" s="19" t="s">
        <v>979</v>
      </c>
      <c r="E434" t="s">
        <v>1020</v>
      </c>
      <c r="F434">
        <v>527.0004216000001</v>
      </c>
      <c r="G434">
        <v>527.0004216000001</v>
      </c>
      <c r="H434">
        <v>527.0004216000001</v>
      </c>
      <c r="I434">
        <v>527.0004216000001</v>
      </c>
      <c r="J434">
        <v>527.0004216000001</v>
      </c>
      <c r="K434">
        <v>527.0004216000001</v>
      </c>
      <c r="L434">
        <v>527.0004216000001</v>
      </c>
      <c r="N434" t="s">
        <v>1552</v>
      </c>
      <c r="T434" t="s">
        <v>981</v>
      </c>
    </row>
    <row r="435" spans="1:20" x14ac:dyDescent="0.35">
      <c r="A435" s="19" t="s">
        <v>968</v>
      </c>
      <c r="B435" s="19" t="s">
        <v>1016</v>
      </c>
      <c r="C435" s="19" t="s">
        <v>762</v>
      </c>
      <c r="D435" s="19" t="s">
        <v>979</v>
      </c>
      <c r="E435" t="s">
        <v>1021</v>
      </c>
      <c r="F435">
        <v>527.0004216000001</v>
      </c>
      <c r="G435">
        <v>527.0004216000001</v>
      </c>
      <c r="H435">
        <v>527.0004216000001</v>
      </c>
      <c r="I435">
        <v>527.0004216000001</v>
      </c>
      <c r="J435">
        <v>527.0004216000001</v>
      </c>
      <c r="K435">
        <v>527.0004216000001</v>
      </c>
      <c r="L435">
        <v>527.0004216000001</v>
      </c>
      <c r="N435" t="s">
        <v>1552</v>
      </c>
      <c r="T435" t="s">
        <v>983</v>
      </c>
    </row>
    <row r="436" spans="1:20" x14ac:dyDescent="0.35">
      <c r="A436" s="19" t="s">
        <v>968</v>
      </c>
      <c r="B436" s="19" t="s">
        <v>1016</v>
      </c>
      <c r="C436" s="19" t="s">
        <v>984</v>
      </c>
      <c r="D436" s="19" t="s">
        <v>985</v>
      </c>
      <c r="E436" t="s">
        <v>1022</v>
      </c>
      <c r="F436">
        <v>34.999999999999197</v>
      </c>
      <c r="G436">
        <v>34.999999999999197</v>
      </c>
      <c r="H436">
        <v>34.999999999999197</v>
      </c>
      <c r="I436">
        <v>34.999999999999197</v>
      </c>
      <c r="J436">
        <v>34.999999999999197</v>
      </c>
      <c r="K436">
        <v>34.999999999999197</v>
      </c>
      <c r="L436">
        <v>34.999999999999197</v>
      </c>
      <c r="N436" t="s">
        <v>1552</v>
      </c>
      <c r="T436" t="s">
        <v>987</v>
      </c>
    </row>
    <row r="437" spans="1:20" x14ac:dyDescent="0.35">
      <c r="A437" s="27" t="s">
        <v>1023</v>
      </c>
      <c r="B437" s="27"/>
      <c r="C437" s="27" t="s">
        <v>1024</v>
      </c>
      <c r="D437" s="27" t="s">
        <v>1025</v>
      </c>
      <c r="E437" s="27" t="s">
        <v>1026</v>
      </c>
      <c r="F437" s="27">
        <v>0</v>
      </c>
      <c r="G437" s="27">
        <f t="shared" ref="G437" si="33">ROUND((H437-F437)/(2030-2017) * (2025-2017) +F437,1)</f>
        <v>0.1</v>
      </c>
      <c r="H437" s="27">
        <v>0.2</v>
      </c>
      <c r="I437" s="27">
        <f>ROUND((H437-F437)/(2030-2017) * (2025-2017) +H437,1)</f>
        <v>0.3</v>
      </c>
      <c r="J437" s="27">
        <f t="shared" ref="J437" si="34">ROUND((K437-F437)/(2030-2017) * (2025-2017) +F437,1)</f>
        <v>0.1</v>
      </c>
      <c r="K437" s="27">
        <v>0.2</v>
      </c>
      <c r="L437" s="27">
        <f t="shared" ref="L437" si="35">ROUND((K437-F437)/(2030-2017) * (2030-2025) +K437,1)</f>
        <v>0.3</v>
      </c>
      <c r="M437" s="27"/>
      <c r="N437" s="27" t="s">
        <v>1547</v>
      </c>
      <c r="T437" t="s">
        <v>1027</v>
      </c>
    </row>
    <row r="438" spans="1:20" x14ac:dyDescent="0.35">
      <c r="A438" s="2" t="s">
        <v>1023</v>
      </c>
      <c r="B438" s="2"/>
      <c r="C438" s="2" t="s">
        <v>643</v>
      </c>
      <c r="D438" s="2" t="s">
        <v>14</v>
      </c>
      <c r="E438" t="s">
        <v>1028</v>
      </c>
      <c r="F438">
        <v>1920</v>
      </c>
      <c r="G438">
        <v>1920</v>
      </c>
      <c r="H438">
        <v>1920</v>
      </c>
      <c r="I438">
        <v>1920</v>
      </c>
      <c r="J438">
        <v>1920</v>
      </c>
      <c r="K438">
        <v>1920</v>
      </c>
      <c r="L438">
        <v>1920</v>
      </c>
      <c r="N438" t="s">
        <v>1552</v>
      </c>
      <c r="T438" t="s">
        <v>1029</v>
      </c>
    </row>
    <row r="439" spans="1:20" x14ac:dyDescent="0.35">
      <c r="A439" s="2" t="s">
        <v>1023</v>
      </c>
      <c r="B439" s="2"/>
      <c r="C439" s="2" t="s">
        <v>1030</v>
      </c>
      <c r="D439" s="2" t="s">
        <v>14</v>
      </c>
      <c r="E439" t="s">
        <v>1031</v>
      </c>
      <c r="F439">
        <v>2550</v>
      </c>
      <c r="G439">
        <v>2550</v>
      </c>
      <c r="H439">
        <v>2550</v>
      </c>
      <c r="I439">
        <v>2550</v>
      </c>
      <c r="J439">
        <v>2550</v>
      </c>
      <c r="K439">
        <v>2550</v>
      </c>
      <c r="L439">
        <v>2550</v>
      </c>
      <c r="N439" t="s">
        <v>1552</v>
      </c>
      <c r="T439" t="s">
        <v>1032</v>
      </c>
    </row>
    <row r="440" spans="1:20" x14ac:dyDescent="0.35">
      <c r="A440" s="2" t="s">
        <v>1023</v>
      </c>
      <c r="B440" s="2"/>
      <c r="C440" s="2" t="s">
        <v>649</v>
      </c>
      <c r="D440" s="2" t="s">
        <v>14</v>
      </c>
      <c r="E440" t="s">
        <v>1033</v>
      </c>
      <c r="F440">
        <v>3500</v>
      </c>
      <c r="G440">
        <v>3500</v>
      </c>
      <c r="H440">
        <v>3500</v>
      </c>
      <c r="I440">
        <v>3500</v>
      </c>
      <c r="J440">
        <v>3500</v>
      </c>
      <c r="K440">
        <v>3500</v>
      </c>
      <c r="L440">
        <v>3500</v>
      </c>
      <c r="N440" t="s">
        <v>1552</v>
      </c>
      <c r="T440" t="s">
        <v>1034</v>
      </c>
    </row>
    <row r="441" spans="1:20" x14ac:dyDescent="0.35">
      <c r="A441" s="2" t="s">
        <v>1023</v>
      </c>
      <c r="B441" s="2"/>
      <c r="C441" s="2" t="s">
        <v>735</v>
      </c>
      <c r="D441" s="2" t="s">
        <v>14</v>
      </c>
      <c r="E441" t="s">
        <v>1035</v>
      </c>
      <c r="F441">
        <v>4000</v>
      </c>
      <c r="G441">
        <v>4000</v>
      </c>
      <c r="H441">
        <v>4000</v>
      </c>
      <c r="I441">
        <v>4000</v>
      </c>
      <c r="J441">
        <v>4000</v>
      </c>
      <c r="K441">
        <v>4000</v>
      </c>
      <c r="L441">
        <v>4000</v>
      </c>
      <c r="N441" t="s">
        <v>1552</v>
      </c>
      <c r="T441" t="s">
        <v>1036</v>
      </c>
    </row>
    <row r="442" spans="1:20" x14ac:dyDescent="0.35">
      <c r="A442" s="2" t="s">
        <v>1023</v>
      </c>
      <c r="B442" s="2"/>
      <c r="C442" s="2" t="s">
        <v>1037</v>
      </c>
      <c r="D442" s="2" t="s">
        <v>14</v>
      </c>
      <c r="E442" t="s">
        <v>1038</v>
      </c>
      <c r="F442">
        <v>867</v>
      </c>
      <c r="G442">
        <v>867</v>
      </c>
      <c r="H442">
        <v>867</v>
      </c>
      <c r="I442">
        <v>867</v>
      </c>
      <c r="J442">
        <v>867</v>
      </c>
      <c r="K442">
        <v>867</v>
      </c>
      <c r="L442">
        <v>867</v>
      </c>
      <c r="N442" t="s">
        <v>1552</v>
      </c>
      <c r="T442" t="s">
        <v>1039</v>
      </c>
    </row>
    <row r="443" spans="1:20" x14ac:dyDescent="0.35">
      <c r="A443" s="2" t="s">
        <v>1023</v>
      </c>
      <c r="B443" s="2"/>
      <c r="C443" s="2" t="s">
        <v>1040</v>
      </c>
      <c r="D443" s="2" t="s">
        <v>1041</v>
      </c>
      <c r="E443" t="s">
        <v>1042</v>
      </c>
      <c r="F443" t="s">
        <v>1043</v>
      </c>
      <c r="G443" t="s">
        <v>1043</v>
      </c>
      <c r="H443" t="s">
        <v>1043</v>
      </c>
      <c r="I443" t="s">
        <v>1043</v>
      </c>
      <c r="J443" t="s">
        <v>1043</v>
      </c>
      <c r="K443" t="s">
        <v>1043</v>
      </c>
      <c r="L443" t="s">
        <v>1043</v>
      </c>
      <c r="N443" t="s">
        <v>1552</v>
      </c>
      <c r="T443" t="s">
        <v>1044</v>
      </c>
    </row>
    <row r="444" spans="1:20" x14ac:dyDescent="0.35">
      <c r="A444" s="4" t="s">
        <v>1045</v>
      </c>
      <c r="B444" s="4" t="s">
        <v>1046</v>
      </c>
      <c r="C444" s="4" t="s">
        <v>7</v>
      </c>
      <c r="D444" s="4" t="s">
        <v>18</v>
      </c>
      <c r="E444" t="s">
        <v>1047</v>
      </c>
      <c r="F444">
        <v>100</v>
      </c>
      <c r="G444">
        <v>100</v>
      </c>
      <c r="H444">
        <v>100</v>
      </c>
      <c r="I444">
        <v>100</v>
      </c>
      <c r="J444">
        <v>100</v>
      </c>
      <c r="K444">
        <v>100</v>
      </c>
      <c r="L444">
        <v>100</v>
      </c>
      <c r="N444" t="s">
        <v>1552</v>
      </c>
      <c r="T444" t="s">
        <v>1048</v>
      </c>
    </row>
    <row r="445" spans="1:20" x14ac:dyDescent="0.35">
      <c r="A445" s="4" t="s">
        <v>1045</v>
      </c>
      <c r="B445" s="4" t="s">
        <v>1046</v>
      </c>
      <c r="C445" s="4" t="s">
        <v>167</v>
      </c>
      <c r="D445" s="4" t="s">
        <v>18</v>
      </c>
      <c r="E445" t="s">
        <v>1049</v>
      </c>
      <c r="F445">
        <v>100</v>
      </c>
      <c r="G445">
        <v>100</v>
      </c>
      <c r="H445">
        <v>100</v>
      </c>
      <c r="I445">
        <v>100</v>
      </c>
      <c r="J445">
        <v>100</v>
      </c>
      <c r="K445">
        <v>100</v>
      </c>
      <c r="L445">
        <v>100</v>
      </c>
      <c r="N445" t="s">
        <v>1552</v>
      </c>
      <c r="T445" t="s">
        <v>1050</v>
      </c>
    </row>
    <row r="446" spans="1:20" x14ac:dyDescent="0.35">
      <c r="A446" s="5" t="s">
        <v>1045</v>
      </c>
      <c r="B446" s="5" t="s">
        <v>1051</v>
      </c>
      <c r="C446" s="5" t="s">
        <v>1051</v>
      </c>
      <c r="D446" s="5" t="s">
        <v>18</v>
      </c>
      <c r="E446" t="s">
        <v>1052</v>
      </c>
      <c r="F446">
        <v>100</v>
      </c>
      <c r="G446">
        <v>100</v>
      </c>
      <c r="H446">
        <v>100</v>
      </c>
      <c r="I446">
        <v>100</v>
      </c>
      <c r="J446">
        <v>100</v>
      </c>
      <c r="K446">
        <v>100</v>
      </c>
      <c r="L446">
        <v>100</v>
      </c>
      <c r="N446" t="s">
        <v>1552</v>
      </c>
      <c r="T446" t="s">
        <v>1053</v>
      </c>
    </row>
    <row r="447" spans="1:20" x14ac:dyDescent="0.35">
      <c r="A447" s="4" t="s">
        <v>1045</v>
      </c>
      <c r="B447" s="4" t="s">
        <v>1054</v>
      </c>
      <c r="C447" s="4" t="s">
        <v>690</v>
      </c>
      <c r="D447" s="4" t="s">
        <v>18</v>
      </c>
      <c r="E447" t="s">
        <v>1055</v>
      </c>
      <c r="F447">
        <v>100</v>
      </c>
      <c r="G447">
        <v>100</v>
      </c>
      <c r="H447">
        <v>100</v>
      </c>
      <c r="I447">
        <v>100</v>
      </c>
      <c r="J447">
        <v>100</v>
      </c>
      <c r="K447">
        <v>100</v>
      </c>
      <c r="L447">
        <v>100</v>
      </c>
      <c r="N447" t="s">
        <v>1552</v>
      </c>
      <c r="T447" t="s">
        <v>1056</v>
      </c>
    </row>
    <row r="448" spans="1:20" x14ac:dyDescent="0.35">
      <c r="A448" s="4" t="s">
        <v>1045</v>
      </c>
      <c r="B448" s="4" t="s">
        <v>1054</v>
      </c>
      <c r="C448" s="4" t="s">
        <v>1057</v>
      </c>
      <c r="D448" s="4" t="s">
        <v>18</v>
      </c>
      <c r="E448" t="s">
        <v>1058</v>
      </c>
      <c r="F448">
        <v>100</v>
      </c>
      <c r="G448">
        <v>100</v>
      </c>
      <c r="H448">
        <v>100</v>
      </c>
      <c r="I448">
        <v>100</v>
      </c>
      <c r="J448">
        <v>100</v>
      </c>
      <c r="K448">
        <v>100</v>
      </c>
      <c r="L448">
        <v>100</v>
      </c>
      <c r="N448" t="s">
        <v>1552</v>
      </c>
      <c r="T448" t="s">
        <v>1059</v>
      </c>
    </row>
    <row r="449" spans="1:20" x14ac:dyDescent="0.35">
      <c r="A449" s="4" t="s">
        <v>1045</v>
      </c>
      <c r="B449" s="4" t="s">
        <v>1054</v>
      </c>
      <c r="C449" s="4" t="s">
        <v>1060</v>
      </c>
      <c r="D449" s="4" t="s">
        <v>18</v>
      </c>
      <c r="E449" t="s">
        <v>1061</v>
      </c>
      <c r="F449">
        <v>100</v>
      </c>
      <c r="G449">
        <v>100</v>
      </c>
      <c r="H449">
        <v>100</v>
      </c>
      <c r="I449">
        <v>100</v>
      </c>
      <c r="J449">
        <v>100</v>
      </c>
      <c r="K449">
        <v>100</v>
      </c>
      <c r="L449">
        <v>100</v>
      </c>
      <c r="N449" t="s">
        <v>1552</v>
      </c>
      <c r="T449" t="s">
        <v>1062</v>
      </c>
    </row>
    <row r="450" spans="1:20" x14ac:dyDescent="0.35">
      <c r="A450" s="4" t="s">
        <v>1045</v>
      </c>
      <c r="B450" s="4" t="s">
        <v>1054</v>
      </c>
      <c r="C450" s="4" t="s">
        <v>1063</v>
      </c>
      <c r="D450" s="4" t="s">
        <v>18</v>
      </c>
      <c r="E450" t="s">
        <v>1064</v>
      </c>
      <c r="F450">
        <v>100</v>
      </c>
      <c r="G450">
        <v>100</v>
      </c>
      <c r="H450">
        <v>100</v>
      </c>
      <c r="I450">
        <v>100</v>
      </c>
      <c r="J450">
        <v>100</v>
      </c>
      <c r="K450">
        <v>100</v>
      </c>
      <c r="L450">
        <v>100</v>
      </c>
      <c r="N450" t="s">
        <v>1552</v>
      </c>
      <c r="T450" t="s">
        <v>1065</v>
      </c>
    </row>
    <row r="451" spans="1:20" x14ac:dyDescent="0.35">
      <c r="A451" s="4" t="s">
        <v>1045</v>
      </c>
      <c r="B451" s="4" t="s">
        <v>1054</v>
      </c>
      <c r="C451" s="4" t="s">
        <v>1066</v>
      </c>
      <c r="D451" s="4" t="s">
        <v>18</v>
      </c>
      <c r="E451" t="s">
        <v>1067</v>
      </c>
      <c r="F451">
        <v>100</v>
      </c>
      <c r="G451">
        <v>100</v>
      </c>
      <c r="H451">
        <v>100</v>
      </c>
      <c r="I451">
        <v>100</v>
      </c>
      <c r="J451">
        <v>100</v>
      </c>
      <c r="K451">
        <v>100</v>
      </c>
      <c r="L451">
        <v>100</v>
      </c>
      <c r="N451" t="s">
        <v>1552</v>
      </c>
      <c r="T451" t="s">
        <v>1068</v>
      </c>
    </row>
    <row r="452" spans="1:20" x14ac:dyDescent="0.35">
      <c r="A452" s="4" t="s">
        <v>1045</v>
      </c>
      <c r="B452" s="4" t="s">
        <v>1054</v>
      </c>
      <c r="C452" s="4" t="s">
        <v>1069</v>
      </c>
      <c r="D452" s="4" t="s">
        <v>18</v>
      </c>
      <c r="E452" t="s">
        <v>1070</v>
      </c>
      <c r="F452">
        <v>100</v>
      </c>
      <c r="G452">
        <v>100</v>
      </c>
      <c r="H452">
        <v>100</v>
      </c>
      <c r="I452">
        <v>100</v>
      </c>
      <c r="J452">
        <v>100</v>
      </c>
      <c r="K452">
        <v>100</v>
      </c>
      <c r="L452">
        <v>100</v>
      </c>
      <c r="N452" t="s">
        <v>1552</v>
      </c>
      <c r="T452" t="s">
        <v>1071</v>
      </c>
    </row>
    <row r="453" spans="1:20" x14ac:dyDescent="0.35">
      <c r="A453" s="4" t="s">
        <v>1045</v>
      </c>
      <c r="B453" s="4" t="s">
        <v>1054</v>
      </c>
      <c r="C453" s="4" t="s">
        <v>370</v>
      </c>
      <c r="D453" s="4" t="s">
        <v>18</v>
      </c>
      <c r="E453" t="s">
        <v>1072</v>
      </c>
      <c r="F453">
        <v>100</v>
      </c>
      <c r="G453">
        <v>100</v>
      </c>
      <c r="H453">
        <v>100</v>
      </c>
      <c r="I453">
        <v>100</v>
      </c>
      <c r="J453">
        <v>100</v>
      </c>
      <c r="K453">
        <v>100</v>
      </c>
      <c r="L453">
        <v>100</v>
      </c>
      <c r="N453" t="s">
        <v>1552</v>
      </c>
      <c r="T453" t="s">
        <v>1073</v>
      </c>
    </row>
    <row r="454" spans="1:20" x14ac:dyDescent="0.35">
      <c r="A454" s="4" t="s">
        <v>1045</v>
      </c>
      <c r="B454" s="4" t="s">
        <v>1054</v>
      </c>
      <c r="C454" s="4" t="s">
        <v>1074</v>
      </c>
      <c r="D454" s="4" t="s">
        <v>18</v>
      </c>
      <c r="E454" t="s">
        <v>1075</v>
      </c>
      <c r="F454">
        <v>100</v>
      </c>
      <c r="G454">
        <v>100</v>
      </c>
      <c r="H454">
        <v>100</v>
      </c>
      <c r="I454">
        <v>100</v>
      </c>
      <c r="J454">
        <v>100</v>
      </c>
      <c r="K454">
        <v>100</v>
      </c>
      <c r="L454">
        <v>100</v>
      </c>
      <c r="N454" t="s">
        <v>1552</v>
      </c>
      <c r="T454" t="s">
        <v>1076</v>
      </c>
    </row>
    <row r="455" spans="1:20" x14ac:dyDescent="0.35">
      <c r="A455" s="5" t="s">
        <v>1045</v>
      </c>
      <c r="B455" s="5" t="s">
        <v>561</v>
      </c>
      <c r="C455" s="5" t="s">
        <v>1077</v>
      </c>
      <c r="D455" s="5" t="s">
        <v>18</v>
      </c>
      <c r="E455" t="s">
        <v>1078</v>
      </c>
      <c r="F455">
        <v>100</v>
      </c>
      <c r="G455">
        <v>100</v>
      </c>
      <c r="H455">
        <v>100</v>
      </c>
      <c r="I455">
        <v>100</v>
      </c>
      <c r="J455">
        <v>100</v>
      </c>
      <c r="K455">
        <v>100</v>
      </c>
      <c r="L455">
        <v>100</v>
      </c>
      <c r="N455" t="s">
        <v>1552</v>
      </c>
      <c r="T455" t="s">
        <v>1079</v>
      </c>
    </row>
    <row r="456" spans="1:20" x14ac:dyDescent="0.35">
      <c r="A456" s="5" t="s">
        <v>1045</v>
      </c>
      <c r="B456" s="5" t="s">
        <v>561</v>
      </c>
      <c r="C456" s="5" t="s">
        <v>1080</v>
      </c>
      <c r="D456" s="5" t="s">
        <v>18</v>
      </c>
      <c r="E456" t="s">
        <v>1081</v>
      </c>
      <c r="F456">
        <v>100</v>
      </c>
      <c r="G456">
        <v>100</v>
      </c>
      <c r="H456">
        <v>100</v>
      </c>
      <c r="I456">
        <v>100</v>
      </c>
      <c r="J456">
        <v>100</v>
      </c>
      <c r="K456">
        <v>100</v>
      </c>
      <c r="L456">
        <v>100</v>
      </c>
      <c r="N456" t="s">
        <v>1552</v>
      </c>
      <c r="T456" t="s">
        <v>1082</v>
      </c>
    </row>
    <row r="457" spans="1:20" x14ac:dyDescent="0.35">
      <c r="A457" s="5" t="s">
        <v>1045</v>
      </c>
      <c r="B457" s="5" t="s">
        <v>561</v>
      </c>
      <c r="C457" s="5" t="s">
        <v>1083</v>
      </c>
      <c r="D457" s="5" t="s">
        <v>18</v>
      </c>
      <c r="E457" t="s">
        <v>1084</v>
      </c>
      <c r="F457">
        <v>100</v>
      </c>
      <c r="G457">
        <v>100</v>
      </c>
      <c r="H457">
        <v>100</v>
      </c>
      <c r="I457">
        <v>100</v>
      </c>
      <c r="J457">
        <v>100</v>
      </c>
      <c r="K457">
        <v>100</v>
      </c>
      <c r="L457">
        <v>100</v>
      </c>
      <c r="N457" t="s">
        <v>1552</v>
      </c>
      <c r="T457" t="s">
        <v>1085</v>
      </c>
    </row>
    <row r="458" spans="1:20" x14ac:dyDescent="0.35">
      <c r="A458" s="5" t="s">
        <v>1045</v>
      </c>
      <c r="B458" s="5" t="s">
        <v>561</v>
      </c>
      <c r="C458" s="5" t="s">
        <v>1086</v>
      </c>
      <c r="D458" s="5" t="s">
        <v>18</v>
      </c>
      <c r="E458" t="s">
        <v>1087</v>
      </c>
      <c r="F458">
        <v>100</v>
      </c>
      <c r="G458">
        <v>100</v>
      </c>
      <c r="H458">
        <v>100</v>
      </c>
      <c r="I458">
        <v>100</v>
      </c>
      <c r="J458">
        <v>100</v>
      </c>
      <c r="K458">
        <v>100</v>
      </c>
      <c r="L458">
        <v>100</v>
      </c>
      <c r="N458" t="s">
        <v>1552</v>
      </c>
      <c r="T458" t="s">
        <v>1088</v>
      </c>
    </row>
    <row r="459" spans="1:20" x14ac:dyDescent="0.35">
      <c r="A459" s="5" t="s">
        <v>1045</v>
      </c>
      <c r="B459" s="5" t="s">
        <v>561</v>
      </c>
      <c r="C459" s="5" t="s">
        <v>1089</v>
      </c>
      <c r="D459" s="5" t="s">
        <v>18</v>
      </c>
      <c r="E459" t="s">
        <v>1090</v>
      </c>
      <c r="F459">
        <v>100</v>
      </c>
      <c r="G459">
        <v>100</v>
      </c>
      <c r="H459">
        <v>100</v>
      </c>
      <c r="I459">
        <v>100</v>
      </c>
      <c r="J459">
        <v>100</v>
      </c>
      <c r="K459">
        <v>100</v>
      </c>
      <c r="L459">
        <v>100</v>
      </c>
      <c r="N459" t="s">
        <v>1552</v>
      </c>
      <c r="T459" t="s">
        <v>1091</v>
      </c>
    </row>
    <row r="460" spans="1:20" x14ac:dyDescent="0.35">
      <c r="A460" s="5" t="s">
        <v>1045</v>
      </c>
      <c r="B460" s="5" t="s">
        <v>561</v>
      </c>
      <c r="C460" s="5" t="s">
        <v>1092</v>
      </c>
      <c r="D460" s="5" t="s">
        <v>18</v>
      </c>
      <c r="E460" t="s">
        <v>1093</v>
      </c>
      <c r="F460">
        <v>100</v>
      </c>
      <c r="G460">
        <v>100</v>
      </c>
      <c r="H460">
        <v>100</v>
      </c>
      <c r="I460">
        <v>100</v>
      </c>
      <c r="J460">
        <v>100</v>
      </c>
      <c r="K460">
        <v>100</v>
      </c>
      <c r="L460">
        <v>100</v>
      </c>
      <c r="N460" t="s">
        <v>1552</v>
      </c>
      <c r="T460" t="s">
        <v>1094</v>
      </c>
    </row>
    <row r="461" spans="1:20" x14ac:dyDescent="0.35">
      <c r="A461" s="5" t="s">
        <v>1045</v>
      </c>
      <c r="B461" s="5" t="s">
        <v>561</v>
      </c>
      <c r="C461" s="5" t="s">
        <v>561</v>
      </c>
      <c r="D461" s="5" t="s">
        <v>18</v>
      </c>
      <c r="E461" t="s">
        <v>1095</v>
      </c>
      <c r="F461">
        <v>100</v>
      </c>
      <c r="G461">
        <v>100</v>
      </c>
      <c r="H461">
        <v>100</v>
      </c>
      <c r="I461">
        <v>100</v>
      </c>
      <c r="J461">
        <v>100</v>
      </c>
      <c r="K461">
        <v>100</v>
      </c>
      <c r="L461">
        <v>100</v>
      </c>
      <c r="N461" t="s">
        <v>1552</v>
      </c>
      <c r="T461" t="s">
        <v>1096</v>
      </c>
    </row>
    <row r="462" spans="1:20" x14ac:dyDescent="0.35">
      <c r="A462" s="4" t="s">
        <v>1045</v>
      </c>
      <c r="B462" s="4" t="s">
        <v>1097</v>
      </c>
      <c r="C462" s="4" t="s">
        <v>1097</v>
      </c>
      <c r="D462" s="4" t="s">
        <v>18</v>
      </c>
      <c r="E462" t="s">
        <v>1098</v>
      </c>
      <c r="F462">
        <v>100</v>
      </c>
      <c r="G462">
        <v>100</v>
      </c>
      <c r="H462">
        <v>100</v>
      </c>
      <c r="I462">
        <v>100</v>
      </c>
      <c r="J462">
        <v>100</v>
      </c>
      <c r="K462">
        <v>100</v>
      </c>
      <c r="L462">
        <v>100</v>
      </c>
      <c r="N462" t="s">
        <v>1552</v>
      </c>
      <c r="T462" t="s">
        <v>1099</v>
      </c>
    </row>
    <row r="463" spans="1:20" x14ac:dyDescent="0.35">
      <c r="A463" s="6" t="s">
        <v>1100</v>
      </c>
      <c r="B463" s="6" t="s">
        <v>1101</v>
      </c>
      <c r="C463" s="6" t="s">
        <v>1102</v>
      </c>
      <c r="D463" s="6" t="s">
        <v>18</v>
      </c>
      <c r="E463" t="s">
        <v>1103</v>
      </c>
      <c r="F463">
        <v>0</v>
      </c>
      <c r="G463">
        <v>0</v>
      </c>
      <c r="H463">
        <v>0</v>
      </c>
      <c r="I463">
        <v>0</v>
      </c>
      <c r="J463">
        <v>0</v>
      </c>
      <c r="K463">
        <v>0</v>
      </c>
      <c r="L463">
        <v>0</v>
      </c>
      <c r="N463" t="s">
        <v>1552</v>
      </c>
      <c r="T463" t="s">
        <v>1104</v>
      </c>
    </row>
    <row r="464" spans="1:20" x14ac:dyDescent="0.35">
      <c r="A464" s="6" t="s">
        <v>1100</v>
      </c>
      <c r="B464" s="6" t="s">
        <v>1101</v>
      </c>
      <c r="C464" s="6" t="s">
        <v>1105</v>
      </c>
      <c r="D464" s="6" t="s">
        <v>18</v>
      </c>
      <c r="E464" t="s">
        <v>1106</v>
      </c>
      <c r="F464">
        <v>65</v>
      </c>
      <c r="G464">
        <v>65</v>
      </c>
      <c r="H464">
        <v>65</v>
      </c>
      <c r="I464">
        <v>65</v>
      </c>
      <c r="J464">
        <v>65</v>
      </c>
      <c r="K464">
        <v>65</v>
      </c>
      <c r="L464">
        <v>65</v>
      </c>
      <c r="N464" t="s">
        <v>1552</v>
      </c>
      <c r="T464" t="s">
        <v>1107</v>
      </c>
    </row>
    <row r="465" spans="1:20" x14ac:dyDescent="0.35">
      <c r="A465" s="6" t="s">
        <v>1100</v>
      </c>
      <c r="B465" s="6" t="s">
        <v>1101</v>
      </c>
      <c r="C465" s="6" t="s">
        <v>1108</v>
      </c>
      <c r="D465" s="6" t="s">
        <v>18</v>
      </c>
      <c r="E465" t="s">
        <v>1109</v>
      </c>
      <c r="F465">
        <v>0</v>
      </c>
      <c r="G465">
        <v>0</v>
      </c>
      <c r="H465">
        <v>0</v>
      </c>
      <c r="I465">
        <v>0</v>
      </c>
      <c r="J465">
        <v>0</v>
      </c>
      <c r="K465">
        <v>0</v>
      </c>
      <c r="L465">
        <v>0</v>
      </c>
      <c r="N465" t="s">
        <v>1552</v>
      </c>
      <c r="T465" t="s">
        <v>1110</v>
      </c>
    </row>
    <row r="466" spans="1:20" x14ac:dyDescent="0.35">
      <c r="A466" s="6" t="s">
        <v>1100</v>
      </c>
      <c r="B466" s="6" t="s">
        <v>1101</v>
      </c>
      <c r="C466" s="6" t="s">
        <v>1111</v>
      </c>
      <c r="D466" s="6" t="s">
        <v>18</v>
      </c>
      <c r="E466" t="s">
        <v>1112</v>
      </c>
      <c r="F466">
        <v>0</v>
      </c>
      <c r="G466">
        <v>0</v>
      </c>
      <c r="H466">
        <v>0</v>
      </c>
      <c r="I466">
        <v>0</v>
      </c>
      <c r="J466">
        <v>0</v>
      </c>
      <c r="K466">
        <v>0</v>
      </c>
      <c r="L466">
        <v>0</v>
      </c>
      <c r="N466" t="s">
        <v>1552</v>
      </c>
      <c r="T466" t="s">
        <v>1113</v>
      </c>
    </row>
    <row r="467" spans="1:20" x14ac:dyDescent="0.35">
      <c r="A467" s="6" t="s">
        <v>1100</v>
      </c>
      <c r="B467" s="6" t="s">
        <v>1101</v>
      </c>
      <c r="C467" s="6" t="s">
        <v>1114</v>
      </c>
      <c r="D467" s="6" t="s">
        <v>18</v>
      </c>
      <c r="E467" t="s">
        <v>1115</v>
      </c>
      <c r="F467">
        <v>0</v>
      </c>
      <c r="G467">
        <v>0</v>
      </c>
      <c r="H467">
        <v>0</v>
      </c>
      <c r="I467">
        <v>0</v>
      </c>
      <c r="J467">
        <v>0</v>
      </c>
      <c r="K467">
        <v>0</v>
      </c>
      <c r="L467">
        <v>0</v>
      </c>
      <c r="N467" t="s">
        <v>1552</v>
      </c>
      <c r="T467" t="s">
        <v>1116</v>
      </c>
    </row>
    <row r="468" spans="1:20" x14ac:dyDescent="0.35">
      <c r="A468" s="6" t="s">
        <v>1100</v>
      </c>
      <c r="B468" s="6" t="s">
        <v>1101</v>
      </c>
      <c r="C468" s="6" t="s">
        <v>1117</v>
      </c>
      <c r="D468" s="6" t="s">
        <v>18</v>
      </c>
      <c r="E468" t="s">
        <v>1118</v>
      </c>
      <c r="F468">
        <v>0</v>
      </c>
      <c r="G468">
        <v>0</v>
      </c>
      <c r="H468">
        <v>0</v>
      </c>
      <c r="I468">
        <v>0</v>
      </c>
      <c r="J468">
        <v>0</v>
      </c>
      <c r="K468">
        <v>0</v>
      </c>
      <c r="L468">
        <v>0</v>
      </c>
      <c r="N468" t="s">
        <v>1552</v>
      </c>
      <c r="T468" t="s">
        <v>1119</v>
      </c>
    </row>
    <row r="469" spans="1:20" x14ac:dyDescent="0.35">
      <c r="A469" s="6" t="s">
        <v>1100</v>
      </c>
      <c r="B469" s="6" t="s">
        <v>1101</v>
      </c>
      <c r="C469" s="6" t="s">
        <v>594</v>
      </c>
      <c r="D469" s="6" t="s">
        <v>18</v>
      </c>
      <c r="E469" t="s">
        <v>1120</v>
      </c>
      <c r="F469">
        <v>0</v>
      </c>
      <c r="G469">
        <v>0</v>
      </c>
      <c r="H469">
        <v>0</v>
      </c>
      <c r="I469">
        <v>0</v>
      </c>
      <c r="J469">
        <v>0</v>
      </c>
      <c r="K469">
        <v>0</v>
      </c>
      <c r="L469">
        <v>0</v>
      </c>
      <c r="N469" t="s">
        <v>1552</v>
      </c>
      <c r="T469" t="s">
        <v>1121</v>
      </c>
    </row>
    <row r="470" spans="1:20" x14ac:dyDescent="0.35">
      <c r="A470" s="6" t="s">
        <v>1100</v>
      </c>
      <c r="B470" s="6" t="s">
        <v>1101</v>
      </c>
      <c r="C470" s="6" t="s">
        <v>607</v>
      </c>
      <c r="D470" s="6" t="s">
        <v>18</v>
      </c>
      <c r="E470" t="s">
        <v>1122</v>
      </c>
      <c r="F470">
        <v>0</v>
      </c>
      <c r="G470">
        <v>0</v>
      </c>
      <c r="H470">
        <v>0</v>
      </c>
      <c r="I470">
        <v>0</v>
      </c>
      <c r="J470">
        <v>0</v>
      </c>
      <c r="K470">
        <v>0</v>
      </c>
      <c r="L470">
        <v>0</v>
      </c>
      <c r="N470" t="s">
        <v>1552</v>
      </c>
      <c r="T470" t="s">
        <v>1123</v>
      </c>
    </row>
    <row r="471" spans="1:20" x14ac:dyDescent="0.35">
      <c r="A471" s="6" t="s">
        <v>1100</v>
      </c>
      <c r="B471" s="6" t="s">
        <v>1101</v>
      </c>
      <c r="C471" s="6" t="s">
        <v>669</v>
      </c>
      <c r="D471" s="6" t="s">
        <v>18</v>
      </c>
      <c r="E471" t="s">
        <v>1124</v>
      </c>
      <c r="F471">
        <v>0</v>
      </c>
      <c r="G471">
        <v>0</v>
      </c>
      <c r="H471">
        <v>0</v>
      </c>
      <c r="I471">
        <v>0</v>
      </c>
      <c r="J471">
        <v>0</v>
      </c>
      <c r="K471">
        <v>0</v>
      </c>
      <c r="L471">
        <v>0</v>
      </c>
      <c r="N471" t="s">
        <v>1552</v>
      </c>
      <c r="T471" t="s">
        <v>1125</v>
      </c>
    </row>
    <row r="472" spans="1:20" x14ac:dyDescent="0.35">
      <c r="A472" s="6" t="s">
        <v>1100</v>
      </c>
      <c r="B472" s="6" t="s">
        <v>1101</v>
      </c>
      <c r="C472" s="6" t="s">
        <v>666</v>
      </c>
      <c r="D472" s="6" t="s">
        <v>18</v>
      </c>
      <c r="E472" t="s">
        <v>1126</v>
      </c>
      <c r="F472">
        <v>0</v>
      </c>
      <c r="G472">
        <v>0</v>
      </c>
      <c r="H472">
        <v>0</v>
      </c>
      <c r="I472">
        <v>0</v>
      </c>
      <c r="J472">
        <v>0</v>
      </c>
      <c r="K472">
        <v>0</v>
      </c>
      <c r="L472">
        <v>0</v>
      </c>
      <c r="N472" t="s">
        <v>1552</v>
      </c>
      <c r="T472" t="s">
        <v>1127</v>
      </c>
    </row>
    <row r="473" spans="1:20" x14ac:dyDescent="0.35">
      <c r="A473" s="6" t="s">
        <v>1100</v>
      </c>
      <c r="B473" s="6" t="s">
        <v>1101</v>
      </c>
      <c r="C473" s="6" t="s">
        <v>741</v>
      </c>
      <c r="D473" s="6" t="s">
        <v>18</v>
      </c>
      <c r="E473" t="s">
        <v>1128</v>
      </c>
      <c r="F473">
        <v>0</v>
      </c>
      <c r="G473">
        <v>0</v>
      </c>
      <c r="H473">
        <v>0</v>
      </c>
      <c r="I473">
        <v>0</v>
      </c>
      <c r="J473">
        <v>0</v>
      </c>
      <c r="K473">
        <v>0</v>
      </c>
      <c r="L473">
        <v>0</v>
      </c>
      <c r="N473" t="s">
        <v>1552</v>
      </c>
      <c r="T473" t="s">
        <v>1129</v>
      </c>
    </row>
    <row r="474" spans="1:20" x14ac:dyDescent="0.35">
      <c r="A474" s="6" t="s">
        <v>1100</v>
      </c>
      <c r="B474" s="6" t="s">
        <v>1101</v>
      </c>
      <c r="C474" s="6" t="s">
        <v>744</v>
      </c>
      <c r="D474" s="6" t="s">
        <v>18</v>
      </c>
      <c r="E474" t="s">
        <v>1130</v>
      </c>
      <c r="F474">
        <v>0</v>
      </c>
      <c r="G474">
        <v>0</v>
      </c>
      <c r="H474">
        <v>0</v>
      </c>
      <c r="I474">
        <v>0</v>
      </c>
      <c r="J474">
        <v>0</v>
      </c>
      <c r="K474">
        <v>0</v>
      </c>
      <c r="L474">
        <v>0</v>
      </c>
      <c r="N474" t="s">
        <v>1552</v>
      </c>
      <c r="T474" t="s">
        <v>1131</v>
      </c>
    </row>
    <row r="475" spans="1:20" x14ac:dyDescent="0.35">
      <c r="A475" s="6" t="s">
        <v>1100</v>
      </c>
      <c r="B475" s="6" t="s">
        <v>1101</v>
      </c>
      <c r="C475" s="6" t="s">
        <v>1132</v>
      </c>
      <c r="D475" s="6" t="s">
        <v>1133</v>
      </c>
      <c r="E475" t="s">
        <v>1134</v>
      </c>
      <c r="F475">
        <v>0</v>
      </c>
      <c r="G475">
        <v>0</v>
      </c>
      <c r="H475">
        <v>0</v>
      </c>
      <c r="I475">
        <v>0</v>
      </c>
      <c r="J475">
        <v>0</v>
      </c>
      <c r="K475">
        <v>0</v>
      </c>
      <c r="L475">
        <v>0</v>
      </c>
      <c r="N475" t="s">
        <v>1552</v>
      </c>
      <c r="T475" t="s">
        <v>1135</v>
      </c>
    </row>
    <row r="476" spans="1:20" x14ac:dyDescent="0.35">
      <c r="A476" s="7" t="s">
        <v>1100</v>
      </c>
      <c r="B476" s="7" t="s">
        <v>1136</v>
      </c>
      <c r="C476" s="7" t="s">
        <v>1137</v>
      </c>
      <c r="D476" s="7" t="s">
        <v>1133</v>
      </c>
      <c r="E476" t="s">
        <v>1138</v>
      </c>
      <c r="F476">
        <v>0</v>
      </c>
      <c r="G476">
        <v>0</v>
      </c>
      <c r="H476">
        <v>0</v>
      </c>
      <c r="I476">
        <v>0</v>
      </c>
      <c r="J476">
        <v>0</v>
      </c>
      <c r="K476">
        <v>0</v>
      </c>
      <c r="L476">
        <v>0</v>
      </c>
      <c r="N476" t="s">
        <v>1552</v>
      </c>
      <c r="T476" t="s">
        <v>1139</v>
      </c>
    </row>
    <row r="477" spans="1:20" x14ac:dyDescent="0.35">
      <c r="A477" s="7" t="s">
        <v>1100</v>
      </c>
      <c r="B477" s="7" t="s">
        <v>1136</v>
      </c>
      <c r="C477" s="7" t="s">
        <v>1140</v>
      </c>
      <c r="D477" s="7" t="s">
        <v>701</v>
      </c>
      <c r="E477" t="s">
        <v>1141</v>
      </c>
      <c r="F477">
        <v>0</v>
      </c>
      <c r="G477">
        <v>0</v>
      </c>
      <c r="H477">
        <v>0</v>
      </c>
      <c r="I477">
        <v>0</v>
      </c>
      <c r="J477">
        <v>0</v>
      </c>
      <c r="K477">
        <v>0</v>
      </c>
      <c r="L477">
        <v>0</v>
      </c>
      <c r="N477" t="s">
        <v>1552</v>
      </c>
      <c r="T477" t="s">
        <v>1142</v>
      </c>
    </row>
    <row r="478" spans="1:20" x14ac:dyDescent="0.35">
      <c r="A478" s="7" t="s">
        <v>1100</v>
      </c>
      <c r="B478" s="7" t="s">
        <v>1136</v>
      </c>
      <c r="C478" s="7" t="s">
        <v>1143</v>
      </c>
      <c r="D478" s="7" t="s">
        <v>701</v>
      </c>
      <c r="E478" t="s">
        <v>1144</v>
      </c>
      <c r="F478">
        <v>0</v>
      </c>
      <c r="G478">
        <v>0</v>
      </c>
      <c r="H478">
        <v>0</v>
      </c>
      <c r="I478">
        <v>0</v>
      </c>
      <c r="J478">
        <v>0</v>
      </c>
      <c r="K478">
        <v>0</v>
      </c>
      <c r="L478">
        <v>0</v>
      </c>
      <c r="N478" t="s">
        <v>1552</v>
      </c>
      <c r="T478" t="s">
        <v>1145</v>
      </c>
    </row>
    <row r="479" spans="1:20" x14ac:dyDescent="0.35">
      <c r="A479" s="7" t="s">
        <v>1100</v>
      </c>
      <c r="B479" s="7" t="s">
        <v>1136</v>
      </c>
      <c r="C479" s="7" t="s">
        <v>1146</v>
      </c>
      <c r="D479" s="7" t="s">
        <v>1133</v>
      </c>
      <c r="E479" t="s">
        <v>1147</v>
      </c>
      <c r="F479">
        <v>0</v>
      </c>
      <c r="G479">
        <v>0</v>
      </c>
      <c r="H479">
        <v>0</v>
      </c>
      <c r="I479">
        <v>0</v>
      </c>
      <c r="J479">
        <v>0</v>
      </c>
      <c r="K479">
        <v>0</v>
      </c>
      <c r="L479">
        <v>0</v>
      </c>
      <c r="N479" t="s">
        <v>1552</v>
      </c>
      <c r="T479" t="s">
        <v>1148</v>
      </c>
    </row>
    <row r="480" spans="1:20" x14ac:dyDescent="0.35">
      <c r="A480" s="6" t="s">
        <v>1100</v>
      </c>
      <c r="B480" s="6" t="s">
        <v>1149</v>
      </c>
      <c r="C480" s="6" t="s">
        <v>1150</v>
      </c>
      <c r="D480" s="6" t="s">
        <v>18</v>
      </c>
      <c r="E480" t="s">
        <v>1151</v>
      </c>
      <c r="F480">
        <v>50</v>
      </c>
      <c r="G480">
        <v>50</v>
      </c>
      <c r="H480">
        <v>50</v>
      </c>
      <c r="I480">
        <v>50</v>
      </c>
      <c r="J480">
        <v>50</v>
      </c>
      <c r="K480">
        <v>50</v>
      </c>
      <c r="L480">
        <v>50</v>
      </c>
      <c r="N480" t="s">
        <v>1552</v>
      </c>
      <c r="T480" t="s">
        <v>1152</v>
      </c>
    </row>
    <row r="481" spans="1:20" x14ac:dyDescent="0.35">
      <c r="A481" s="6" t="s">
        <v>1100</v>
      </c>
      <c r="B481" s="6" t="s">
        <v>1149</v>
      </c>
      <c r="C481" s="6" t="s">
        <v>1153</v>
      </c>
      <c r="D481" s="6" t="s">
        <v>18</v>
      </c>
      <c r="E481" t="s">
        <v>1154</v>
      </c>
      <c r="F481">
        <v>50</v>
      </c>
      <c r="G481">
        <v>50</v>
      </c>
      <c r="H481">
        <v>50</v>
      </c>
      <c r="I481">
        <v>50</v>
      </c>
      <c r="J481">
        <v>50</v>
      </c>
      <c r="K481">
        <v>50</v>
      </c>
      <c r="L481">
        <v>50</v>
      </c>
      <c r="N481" t="s">
        <v>1552</v>
      </c>
      <c r="T481" t="s">
        <v>1155</v>
      </c>
    </row>
    <row r="482" spans="1:20" x14ac:dyDescent="0.35">
      <c r="A482" s="6" t="s">
        <v>1100</v>
      </c>
      <c r="B482" s="7" t="s">
        <v>1651</v>
      </c>
      <c r="C482" s="7" t="s">
        <v>1652</v>
      </c>
      <c r="D482" s="7" t="s">
        <v>18</v>
      </c>
      <c r="E482" t="s">
        <v>1612</v>
      </c>
      <c r="F482">
        <v>100</v>
      </c>
      <c r="G482">
        <v>100</v>
      </c>
      <c r="H482">
        <v>100</v>
      </c>
      <c r="I482">
        <v>100</v>
      </c>
      <c r="J482">
        <v>100</v>
      </c>
      <c r="K482">
        <v>100</v>
      </c>
      <c r="L482">
        <v>100</v>
      </c>
      <c r="N482" t="s">
        <v>1552</v>
      </c>
    </row>
    <row r="483" spans="1:20" x14ac:dyDescent="0.35">
      <c r="A483" s="6" t="s">
        <v>1100</v>
      </c>
      <c r="B483" s="7" t="s">
        <v>1651</v>
      </c>
      <c r="C483" s="7" t="s">
        <v>1653</v>
      </c>
      <c r="D483" s="7" t="s">
        <v>18</v>
      </c>
      <c r="E483" t="s">
        <v>1613</v>
      </c>
      <c r="F483">
        <v>0</v>
      </c>
      <c r="G483">
        <v>0</v>
      </c>
      <c r="H483">
        <v>0</v>
      </c>
      <c r="I483">
        <v>0</v>
      </c>
      <c r="J483">
        <v>0</v>
      </c>
      <c r="K483">
        <v>0</v>
      </c>
      <c r="L483">
        <v>0</v>
      </c>
      <c r="N483" t="s">
        <v>1552</v>
      </c>
    </row>
    <row r="484" spans="1:20" x14ac:dyDescent="0.35">
      <c r="A484" s="16" t="s">
        <v>401</v>
      </c>
      <c r="B484" s="16" t="s">
        <v>587</v>
      </c>
      <c r="C484" s="16" t="s">
        <v>1156</v>
      </c>
      <c r="D484" s="16" t="s">
        <v>18</v>
      </c>
      <c r="E484" t="s">
        <v>1157</v>
      </c>
      <c r="F484">
        <v>0</v>
      </c>
      <c r="G484">
        <v>0</v>
      </c>
      <c r="H484">
        <v>0</v>
      </c>
      <c r="I484">
        <v>0</v>
      </c>
      <c r="J484">
        <v>0</v>
      </c>
      <c r="K484">
        <v>0</v>
      </c>
      <c r="L484">
        <v>0</v>
      </c>
      <c r="N484" t="s">
        <v>1552</v>
      </c>
      <c r="T484" t="s">
        <v>1158</v>
      </c>
    </row>
    <row r="485" spans="1:20" x14ac:dyDescent="0.35">
      <c r="A485" s="16" t="s">
        <v>401</v>
      </c>
      <c r="B485" s="16" t="s">
        <v>587</v>
      </c>
      <c r="C485" s="16" t="s">
        <v>1159</v>
      </c>
      <c r="D485" s="16" t="s">
        <v>18</v>
      </c>
      <c r="E485" t="s">
        <v>1160</v>
      </c>
      <c r="F485">
        <v>0</v>
      </c>
      <c r="G485">
        <v>0</v>
      </c>
      <c r="H485">
        <v>0</v>
      </c>
      <c r="I485">
        <v>0</v>
      </c>
      <c r="J485">
        <v>0</v>
      </c>
      <c r="K485">
        <v>0</v>
      </c>
      <c r="L485">
        <v>0</v>
      </c>
      <c r="N485" t="s">
        <v>1552</v>
      </c>
      <c r="T485" t="s">
        <v>1161</v>
      </c>
    </row>
    <row r="486" spans="1:20" x14ac:dyDescent="0.35">
      <c r="A486" s="16" t="s">
        <v>401</v>
      </c>
      <c r="B486" s="16" t="s">
        <v>587</v>
      </c>
      <c r="C486" s="16" t="s">
        <v>1162</v>
      </c>
      <c r="D486" s="16" t="s">
        <v>18</v>
      </c>
      <c r="E486" t="s">
        <v>1163</v>
      </c>
      <c r="F486">
        <v>46</v>
      </c>
      <c r="G486">
        <v>46</v>
      </c>
      <c r="H486">
        <v>46</v>
      </c>
      <c r="I486">
        <v>46</v>
      </c>
      <c r="J486">
        <v>46</v>
      </c>
      <c r="K486">
        <v>46</v>
      </c>
      <c r="L486">
        <v>46</v>
      </c>
      <c r="N486" t="s">
        <v>1552</v>
      </c>
      <c r="T486" t="s">
        <v>1164</v>
      </c>
    </row>
    <row r="487" spans="1:20" x14ac:dyDescent="0.35">
      <c r="A487" s="16" t="s">
        <v>401</v>
      </c>
      <c r="B487" s="16" t="s">
        <v>587</v>
      </c>
      <c r="C487" s="16" t="s">
        <v>1165</v>
      </c>
      <c r="D487" s="16" t="s">
        <v>18</v>
      </c>
      <c r="E487" t="s">
        <v>1166</v>
      </c>
      <c r="F487">
        <v>42</v>
      </c>
      <c r="G487">
        <v>42</v>
      </c>
      <c r="H487">
        <v>42</v>
      </c>
      <c r="I487">
        <v>42</v>
      </c>
      <c r="J487">
        <v>42</v>
      </c>
      <c r="K487">
        <v>42</v>
      </c>
      <c r="L487">
        <v>42</v>
      </c>
      <c r="N487" t="s">
        <v>1552</v>
      </c>
      <c r="T487" t="s">
        <v>1167</v>
      </c>
    </row>
    <row r="488" spans="1:20" x14ac:dyDescent="0.35">
      <c r="A488" s="16" t="s">
        <v>401</v>
      </c>
      <c r="B488" s="16" t="s">
        <v>587</v>
      </c>
      <c r="C488" s="16" t="s">
        <v>1168</v>
      </c>
      <c r="D488" s="16" t="s">
        <v>18</v>
      </c>
      <c r="E488" t="s">
        <v>1169</v>
      </c>
      <c r="F488">
        <v>45.3</v>
      </c>
      <c r="G488">
        <v>45.3</v>
      </c>
      <c r="H488">
        <v>45.3</v>
      </c>
      <c r="I488">
        <v>45.3</v>
      </c>
      <c r="J488">
        <v>45.3</v>
      </c>
      <c r="K488">
        <v>45.3</v>
      </c>
      <c r="L488">
        <v>45.3</v>
      </c>
      <c r="N488" t="s">
        <v>1552</v>
      </c>
      <c r="T488" t="s">
        <v>1170</v>
      </c>
    </row>
    <row r="489" spans="1:20" x14ac:dyDescent="0.35">
      <c r="A489" s="16" t="s">
        <v>401</v>
      </c>
      <c r="B489" s="16" t="s">
        <v>587</v>
      </c>
      <c r="C489" s="16" t="s">
        <v>1171</v>
      </c>
      <c r="D489" s="16" t="s">
        <v>18</v>
      </c>
      <c r="E489" t="s">
        <v>1172</v>
      </c>
      <c r="F489">
        <v>36</v>
      </c>
      <c r="G489">
        <v>36</v>
      </c>
      <c r="H489">
        <v>36</v>
      </c>
      <c r="I489">
        <v>36</v>
      </c>
      <c r="J489">
        <v>36</v>
      </c>
      <c r="K489">
        <v>36</v>
      </c>
      <c r="L489">
        <v>36</v>
      </c>
      <c r="N489" t="s">
        <v>1552</v>
      </c>
      <c r="T489" t="s">
        <v>1173</v>
      </c>
    </row>
    <row r="490" spans="1:20" x14ac:dyDescent="0.35">
      <c r="A490" s="16" t="s">
        <v>401</v>
      </c>
      <c r="B490" s="16" t="s">
        <v>587</v>
      </c>
      <c r="C490" s="16" t="s">
        <v>1174</v>
      </c>
      <c r="D490" s="16" t="s">
        <v>18</v>
      </c>
      <c r="E490" t="s">
        <v>1175</v>
      </c>
      <c r="F490">
        <v>40</v>
      </c>
      <c r="G490">
        <v>40</v>
      </c>
      <c r="H490">
        <v>40</v>
      </c>
      <c r="I490">
        <v>40</v>
      </c>
      <c r="J490">
        <v>40</v>
      </c>
      <c r="K490">
        <v>40</v>
      </c>
      <c r="L490">
        <v>40</v>
      </c>
      <c r="N490" t="s">
        <v>1552</v>
      </c>
      <c r="T490" t="s">
        <v>1176</v>
      </c>
    </row>
    <row r="491" spans="1:20" x14ac:dyDescent="0.35">
      <c r="A491" s="16" t="s">
        <v>401</v>
      </c>
      <c r="B491" s="16" t="s">
        <v>587</v>
      </c>
      <c r="C491" s="16" t="s">
        <v>1177</v>
      </c>
      <c r="D491" s="16" t="s">
        <v>18</v>
      </c>
      <c r="E491" t="s">
        <v>1178</v>
      </c>
      <c r="F491">
        <v>15</v>
      </c>
      <c r="G491">
        <v>15</v>
      </c>
      <c r="H491">
        <v>15</v>
      </c>
      <c r="I491">
        <v>15</v>
      </c>
      <c r="J491">
        <v>15</v>
      </c>
      <c r="K491">
        <v>15</v>
      </c>
      <c r="L491">
        <v>15</v>
      </c>
      <c r="N491" t="s">
        <v>1552</v>
      </c>
      <c r="T491" t="s">
        <v>1179</v>
      </c>
    </row>
    <row r="492" spans="1:20" x14ac:dyDescent="0.35">
      <c r="A492" s="16" t="s">
        <v>401</v>
      </c>
      <c r="B492" s="16" t="s">
        <v>587</v>
      </c>
      <c r="C492" s="16" t="s">
        <v>1180</v>
      </c>
      <c r="D492" s="16" t="s">
        <v>18</v>
      </c>
      <c r="E492" t="s">
        <v>1181</v>
      </c>
      <c r="F492">
        <v>37</v>
      </c>
      <c r="G492">
        <v>37</v>
      </c>
      <c r="H492">
        <v>37</v>
      </c>
      <c r="I492">
        <v>37</v>
      </c>
      <c r="J492">
        <v>37</v>
      </c>
      <c r="K492">
        <v>37</v>
      </c>
      <c r="L492">
        <v>37</v>
      </c>
      <c r="N492" t="s">
        <v>1552</v>
      </c>
      <c r="T492" t="s">
        <v>1182</v>
      </c>
    </row>
    <row r="493" spans="1:20" x14ac:dyDescent="0.35">
      <c r="A493" s="16" t="s">
        <v>401</v>
      </c>
      <c r="B493" s="16" t="s">
        <v>587</v>
      </c>
      <c r="C493" s="16" t="s">
        <v>1183</v>
      </c>
      <c r="D493" s="16" t="s">
        <v>18</v>
      </c>
      <c r="E493" t="s">
        <v>1184</v>
      </c>
      <c r="F493">
        <v>15</v>
      </c>
      <c r="G493">
        <v>15</v>
      </c>
      <c r="H493">
        <v>15</v>
      </c>
      <c r="I493">
        <v>15</v>
      </c>
      <c r="J493">
        <v>15</v>
      </c>
      <c r="K493">
        <v>15</v>
      </c>
      <c r="L493">
        <v>15</v>
      </c>
      <c r="N493" t="s">
        <v>1552</v>
      </c>
      <c r="T493" t="s">
        <v>1185</v>
      </c>
    </row>
    <row r="494" spans="1:20" x14ac:dyDescent="0.35">
      <c r="A494" s="17" t="s">
        <v>401</v>
      </c>
      <c r="B494" s="17" t="s">
        <v>606</v>
      </c>
      <c r="C494" s="17" t="s">
        <v>1186</v>
      </c>
      <c r="D494" s="17" t="s">
        <v>18</v>
      </c>
      <c r="E494" t="s">
        <v>1187</v>
      </c>
      <c r="F494">
        <v>0</v>
      </c>
      <c r="G494">
        <v>0</v>
      </c>
      <c r="H494">
        <v>0</v>
      </c>
      <c r="I494">
        <v>0</v>
      </c>
      <c r="J494">
        <v>0</v>
      </c>
      <c r="K494">
        <v>0</v>
      </c>
      <c r="L494">
        <v>0</v>
      </c>
      <c r="N494" t="s">
        <v>1552</v>
      </c>
      <c r="T494" t="s">
        <v>1188</v>
      </c>
    </row>
    <row r="495" spans="1:20" x14ac:dyDescent="0.35">
      <c r="A495" s="17" t="s">
        <v>401</v>
      </c>
      <c r="B495" s="17" t="s">
        <v>606</v>
      </c>
      <c r="C495" s="17" t="s">
        <v>1189</v>
      </c>
      <c r="D495" s="17" t="s">
        <v>18</v>
      </c>
      <c r="E495" t="s">
        <v>1190</v>
      </c>
      <c r="F495">
        <v>0</v>
      </c>
      <c r="G495">
        <v>0</v>
      </c>
      <c r="H495">
        <v>0</v>
      </c>
      <c r="I495">
        <v>0</v>
      </c>
      <c r="J495">
        <v>0</v>
      </c>
      <c r="K495">
        <v>0</v>
      </c>
      <c r="L495">
        <v>0</v>
      </c>
      <c r="N495" t="s">
        <v>1552</v>
      </c>
      <c r="T495" t="s">
        <v>1191</v>
      </c>
    </row>
    <row r="496" spans="1:20" x14ac:dyDescent="0.35">
      <c r="A496" s="17" t="s">
        <v>401</v>
      </c>
      <c r="B496" s="17" t="s">
        <v>606</v>
      </c>
      <c r="C496" s="17" t="s">
        <v>1192</v>
      </c>
      <c r="D496" s="17" t="s">
        <v>18</v>
      </c>
      <c r="E496" t="s">
        <v>1193</v>
      </c>
      <c r="F496">
        <v>60</v>
      </c>
      <c r="G496">
        <v>60</v>
      </c>
      <c r="H496">
        <v>60</v>
      </c>
      <c r="I496">
        <v>60</v>
      </c>
      <c r="J496">
        <v>60</v>
      </c>
      <c r="K496">
        <v>60</v>
      </c>
      <c r="L496">
        <v>60</v>
      </c>
      <c r="N496" t="s">
        <v>1552</v>
      </c>
      <c r="T496" t="s">
        <v>1194</v>
      </c>
    </row>
    <row r="497" spans="1:20" x14ac:dyDescent="0.35">
      <c r="A497" s="17" t="s">
        <v>401</v>
      </c>
      <c r="B497" s="17" t="s">
        <v>606</v>
      </c>
      <c r="C497" s="17" t="s">
        <v>1195</v>
      </c>
      <c r="D497" s="17" t="s">
        <v>18</v>
      </c>
      <c r="E497" t="s">
        <v>1196</v>
      </c>
      <c r="F497">
        <v>48</v>
      </c>
      <c r="G497">
        <v>48</v>
      </c>
      <c r="H497">
        <v>48</v>
      </c>
      <c r="I497">
        <v>48</v>
      </c>
      <c r="J497">
        <v>48</v>
      </c>
      <c r="K497">
        <v>48</v>
      </c>
      <c r="L497">
        <v>48</v>
      </c>
      <c r="N497" t="s">
        <v>1552</v>
      </c>
      <c r="T497" t="s">
        <v>1197</v>
      </c>
    </row>
    <row r="498" spans="1:20" x14ac:dyDescent="0.35">
      <c r="A498" s="17" t="s">
        <v>401</v>
      </c>
      <c r="B498" s="17" t="s">
        <v>606</v>
      </c>
      <c r="C498" s="17" t="s">
        <v>1198</v>
      </c>
      <c r="D498" s="17" t="s">
        <v>18</v>
      </c>
      <c r="E498" t="s">
        <v>1199</v>
      </c>
      <c r="F498">
        <v>34</v>
      </c>
      <c r="G498">
        <v>34</v>
      </c>
      <c r="H498">
        <v>34</v>
      </c>
      <c r="I498">
        <v>34</v>
      </c>
      <c r="J498">
        <v>34</v>
      </c>
      <c r="K498">
        <v>34</v>
      </c>
      <c r="L498">
        <v>34</v>
      </c>
      <c r="N498" t="s">
        <v>1552</v>
      </c>
      <c r="T498" t="s">
        <v>1200</v>
      </c>
    </row>
    <row r="499" spans="1:20" x14ac:dyDescent="0.35">
      <c r="A499" s="17" t="s">
        <v>401</v>
      </c>
      <c r="B499" s="17" t="s">
        <v>606</v>
      </c>
      <c r="C499" s="17" t="s">
        <v>1201</v>
      </c>
      <c r="D499" s="17" t="s">
        <v>18</v>
      </c>
      <c r="E499" t="s">
        <v>1202</v>
      </c>
      <c r="F499">
        <v>40</v>
      </c>
      <c r="G499">
        <v>40</v>
      </c>
      <c r="H499">
        <v>40</v>
      </c>
      <c r="I499">
        <v>40</v>
      </c>
      <c r="J499">
        <v>40</v>
      </c>
      <c r="K499">
        <v>40</v>
      </c>
      <c r="L499">
        <v>40</v>
      </c>
      <c r="N499" t="s">
        <v>1552</v>
      </c>
      <c r="T499" t="s">
        <v>1203</v>
      </c>
    </row>
    <row r="500" spans="1:20" x14ac:dyDescent="0.35">
      <c r="A500" s="17" t="s">
        <v>401</v>
      </c>
      <c r="B500" s="17" t="s">
        <v>606</v>
      </c>
      <c r="C500" s="17" t="s">
        <v>1204</v>
      </c>
      <c r="D500" s="17" t="s">
        <v>18</v>
      </c>
      <c r="E500" t="s">
        <v>1205</v>
      </c>
      <c r="F500">
        <v>46</v>
      </c>
      <c r="G500">
        <v>46</v>
      </c>
      <c r="H500">
        <v>46</v>
      </c>
      <c r="I500">
        <v>46</v>
      </c>
      <c r="J500">
        <v>46</v>
      </c>
      <c r="K500">
        <v>46</v>
      </c>
      <c r="L500">
        <v>46</v>
      </c>
      <c r="N500" t="s">
        <v>1552</v>
      </c>
      <c r="T500" t="s">
        <v>1206</v>
      </c>
    </row>
    <row r="501" spans="1:20" x14ac:dyDescent="0.35">
      <c r="A501" s="17" t="s">
        <v>401</v>
      </c>
      <c r="B501" s="17" t="s">
        <v>606</v>
      </c>
      <c r="C501" s="17" t="s">
        <v>1207</v>
      </c>
      <c r="D501" s="17" t="s">
        <v>18</v>
      </c>
      <c r="E501" t="s">
        <v>1208</v>
      </c>
      <c r="F501">
        <v>42</v>
      </c>
      <c r="G501">
        <v>42</v>
      </c>
      <c r="H501">
        <v>42</v>
      </c>
      <c r="I501">
        <v>42</v>
      </c>
      <c r="J501">
        <v>42</v>
      </c>
      <c r="K501">
        <v>42</v>
      </c>
      <c r="L501">
        <v>42</v>
      </c>
      <c r="N501" t="s">
        <v>1552</v>
      </c>
      <c r="T501" t="s">
        <v>1209</v>
      </c>
    </row>
    <row r="502" spans="1:20" x14ac:dyDescent="0.35">
      <c r="A502" s="17" t="s">
        <v>401</v>
      </c>
      <c r="B502" s="17" t="s">
        <v>606</v>
      </c>
      <c r="C502" s="17" t="s">
        <v>1210</v>
      </c>
      <c r="D502" s="17" t="s">
        <v>18</v>
      </c>
      <c r="E502" t="s">
        <v>1211</v>
      </c>
      <c r="F502">
        <v>43</v>
      </c>
      <c r="G502">
        <v>43</v>
      </c>
      <c r="H502">
        <v>43</v>
      </c>
      <c r="I502">
        <v>43</v>
      </c>
      <c r="J502">
        <v>43</v>
      </c>
      <c r="K502">
        <v>43</v>
      </c>
      <c r="L502">
        <v>43</v>
      </c>
      <c r="N502" t="s">
        <v>1552</v>
      </c>
      <c r="T502" t="s">
        <v>1212</v>
      </c>
    </row>
    <row r="503" spans="1:20" x14ac:dyDescent="0.35">
      <c r="A503" s="17" t="s">
        <v>401</v>
      </c>
      <c r="B503" s="17" t="s">
        <v>606</v>
      </c>
      <c r="C503" s="17" t="s">
        <v>1213</v>
      </c>
      <c r="D503" s="17" t="s">
        <v>18</v>
      </c>
      <c r="E503" t="s">
        <v>1214</v>
      </c>
      <c r="F503">
        <v>47</v>
      </c>
      <c r="G503">
        <v>47</v>
      </c>
      <c r="H503">
        <v>47</v>
      </c>
      <c r="I503">
        <v>47</v>
      </c>
      <c r="J503">
        <v>47</v>
      </c>
      <c r="K503">
        <v>47</v>
      </c>
      <c r="L503">
        <v>47</v>
      </c>
      <c r="N503" t="s">
        <v>1552</v>
      </c>
      <c r="T503" t="s">
        <v>1215</v>
      </c>
    </row>
    <row r="504" spans="1:20" x14ac:dyDescent="0.35">
      <c r="A504" s="16" t="s">
        <v>401</v>
      </c>
      <c r="B504" s="16" t="s">
        <v>625</v>
      </c>
      <c r="C504" s="16" t="s">
        <v>1216</v>
      </c>
      <c r="D504" s="16" t="s">
        <v>18</v>
      </c>
      <c r="E504" t="s">
        <v>1217</v>
      </c>
      <c r="F504">
        <v>0</v>
      </c>
      <c r="G504">
        <v>0</v>
      </c>
      <c r="H504">
        <v>0</v>
      </c>
      <c r="I504">
        <v>0</v>
      </c>
      <c r="J504">
        <v>0</v>
      </c>
      <c r="K504">
        <v>0</v>
      </c>
      <c r="L504">
        <v>0</v>
      </c>
      <c r="N504" t="s">
        <v>1552</v>
      </c>
      <c r="T504" t="s">
        <v>1218</v>
      </c>
    </row>
    <row r="505" spans="1:20" x14ac:dyDescent="0.35">
      <c r="A505" s="16" t="s">
        <v>401</v>
      </c>
      <c r="B505" s="16" t="s">
        <v>625</v>
      </c>
      <c r="C505" s="16" t="s">
        <v>1219</v>
      </c>
      <c r="D505" s="16" t="s">
        <v>18</v>
      </c>
      <c r="E505" t="s">
        <v>1220</v>
      </c>
      <c r="F505">
        <v>0</v>
      </c>
      <c r="G505">
        <v>0</v>
      </c>
      <c r="H505">
        <v>0</v>
      </c>
      <c r="I505">
        <v>0</v>
      </c>
      <c r="J505">
        <v>0</v>
      </c>
      <c r="K505">
        <v>0</v>
      </c>
      <c r="L505">
        <v>0</v>
      </c>
      <c r="N505" t="s">
        <v>1552</v>
      </c>
      <c r="T505" t="s">
        <v>1221</v>
      </c>
    </row>
    <row r="506" spans="1:20" x14ac:dyDescent="0.35">
      <c r="A506" s="16" t="s">
        <v>401</v>
      </c>
      <c r="B506" s="16" t="s">
        <v>625</v>
      </c>
      <c r="C506" s="16" t="s">
        <v>1222</v>
      </c>
      <c r="D506" s="16" t="s">
        <v>18</v>
      </c>
      <c r="E506" t="s">
        <v>1223</v>
      </c>
      <c r="F506">
        <v>45</v>
      </c>
      <c r="G506">
        <v>45</v>
      </c>
      <c r="H506">
        <v>45</v>
      </c>
      <c r="I506">
        <v>45</v>
      </c>
      <c r="J506">
        <v>45</v>
      </c>
      <c r="K506">
        <v>45</v>
      </c>
      <c r="L506">
        <v>45</v>
      </c>
      <c r="N506" t="s">
        <v>1552</v>
      </c>
      <c r="T506" t="s">
        <v>1224</v>
      </c>
    </row>
    <row r="507" spans="1:20" x14ac:dyDescent="0.35">
      <c r="A507" s="16" t="s">
        <v>401</v>
      </c>
      <c r="B507" s="16" t="s">
        <v>625</v>
      </c>
      <c r="C507" s="16" t="s">
        <v>1225</v>
      </c>
      <c r="D507" s="16" t="s">
        <v>18</v>
      </c>
      <c r="E507" t="s">
        <v>1226</v>
      </c>
      <c r="F507">
        <v>38</v>
      </c>
      <c r="G507">
        <v>38</v>
      </c>
      <c r="H507">
        <v>38</v>
      </c>
      <c r="I507">
        <v>38</v>
      </c>
      <c r="J507">
        <v>38</v>
      </c>
      <c r="K507">
        <v>38</v>
      </c>
      <c r="L507">
        <v>38</v>
      </c>
      <c r="N507" t="s">
        <v>1552</v>
      </c>
      <c r="T507" t="s">
        <v>1227</v>
      </c>
    </row>
    <row r="508" spans="1:20" x14ac:dyDescent="0.35">
      <c r="A508" s="17" t="s">
        <v>401</v>
      </c>
      <c r="B508" s="17" t="s">
        <v>632</v>
      </c>
      <c r="C508" s="17" t="s">
        <v>1228</v>
      </c>
      <c r="D508" s="17" t="s">
        <v>18</v>
      </c>
      <c r="E508" t="s">
        <v>1229</v>
      </c>
      <c r="F508">
        <v>0</v>
      </c>
      <c r="G508">
        <v>0</v>
      </c>
      <c r="H508">
        <v>0</v>
      </c>
      <c r="I508">
        <v>0</v>
      </c>
      <c r="J508">
        <v>0</v>
      </c>
      <c r="K508">
        <v>0</v>
      </c>
      <c r="L508">
        <v>0</v>
      </c>
      <c r="N508" t="s">
        <v>1552</v>
      </c>
      <c r="T508" t="s">
        <v>1230</v>
      </c>
    </row>
    <row r="509" spans="1:20" x14ac:dyDescent="0.35">
      <c r="A509" s="17" t="s">
        <v>401</v>
      </c>
      <c r="B509" s="17" t="s">
        <v>632</v>
      </c>
      <c r="C509" s="17" t="s">
        <v>1231</v>
      </c>
      <c r="D509" s="17" t="s">
        <v>18</v>
      </c>
      <c r="E509" t="s">
        <v>1232</v>
      </c>
      <c r="F509">
        <v>0</v>
      </c>
      <c r="G509">
        <v>0</v>
      </c>
      <c r="H509">
        <v>0</v>
      </c>
      <c r="I509">
        <v>0</v>
      </c>
      <c r="J509">
        <v>0</v>
      </c>
      <c r="K509">
        <v>0</v>
      </c>
      <c r="L509">
        <v>0</v>
      </c>
      <c r="N509" t="s">
        <v>1552</v>
      </c>
      <c r="T509" t="s">
        <v>1233</v>
      </c>
    </row>
    <row r="510" spans="1:20" x14ac:dyDescent="0.35">
      <c r="A510" s="17" t="s">
        <v>401</v>
      </c>
      <c r="B510" s="17" t="s">
        <v>632</v>
      </c>
      <c r="C510" s="17" t="s">
        <v>1234</v>
      </c>
      <c r="D510" s="17" t="s">
        <v>18</v>
      </c>
      <c r="E510" t="s">
        <v>1235</v>
      </c>
      <c r="F510">
        <v>32</v>
      </c>
      <c r="G510">
        <v>32</v>
      </c>
      <c r="H510">
        <v>32</v>
      </c>
      <c r="I510">
        <v>32</v>
      </c>
      <c r="J510">
        <v>32</v>
      </c>
      <c r="K510">
        <v>32</v>
      </c>
      <c r="L510">
        <v>32</v>
      </c>
      <c r="N510" t="s">
        <v>1552</v>
      </c>
      <c r="T510" t="s">
        <v>1236</v>
      </c>
    </row>
    <row r="511" spans="1:20" x14ac:dyDescent="0.35">
      <c r="A511" s="17" t="s">
        <v>401</v>
      </c>
      <c r="B511" s="17" t="s">
        <v>632</v>
      </c>
      <c r="C511" s="17" t="s">
        <v>1237</v>
      </c>
      <c r="D511" s="17" t="s">
        <v>18</v>
      </c>
      <c r="E511" t="s">
        <v>1238</v>
      </c>
      <c r="F511">
        <v>36</v>
      </c>
      <c r="G511">
        <v>36</v>
      </c>
      <c r="H511">
        <v>36</v>
      </c>
      <c r="I511">
        <v>36</v>
      </c>
      <c r="J511">
        <v>36</v>
      </c>
      <c r="K511">
        <v>36</v>
      </c>
      <c r="L511">
        <v>36</v>
      </c>
      <c r="N511" t="s">
        <v>1552</v>
      </c>
      <c r="T511" t="s">
        <v>1239</v>
      </c>
    </row>
    <row r="512" spans="1:20" x14ac:dyDescent="0.35">
      <c r="A512" s="18" t="s">
        <v>641</v>
      </c>
      <c r="B512" s="18" t="s">
        <v>642</v>
      </c>
      <c r="C512" s="18" t="s">
        <v>1240</v>
      </c>
      <c r="D512" s="18" t="s">
        <v>18</v>
      </c>
      <c r="E512" t="s">
        <v>1241</v>
      </c>
      <c r="F512">
        <v>0</v>
      </c>
      <c r="G512">
        <v>0</v>
      </c>
      <c r="H512">
        <v>0</v>
      </c>
      <c r="I512">
        <v>0</v>
      </c>
      <c r="J512">
        <v>0</v>
      </c>
      <c r="K512">
        <v>0</v>
      </c>
      <c r="L512">
        <v>0</v>
      </c>
      <c r="N512" t="s">
        <v>1552</v>
      </c>
      <c r="T512" t="s">
        <v>1242</v>
      </c>
    </row>
    <row r="513" spans="1:20" x14ac:dyDescent="0.35">
      <c r="A513" s="18" t="s">
        <v>641</v>
      </c>
      <c r="B513" s="18" t="s">
        <v>642</v>
      </c>
      <c r="C513" s="18" t="s">
        <v>1243</v>
      </c>
      <c r="D513" s="18" t="s">
        <v>18</v>
      </c>
      <c r="E513" t="s">
        <v>1244</v>
      </c>
      <c r="F513">
        <v>0</v>
      </c>
      <c r="G513">
        <v>0</v>
      </c>
      <c r="H513">
        <v>0</v>
      </c>
      <c r="I513">
        <v>0</v>
      </c>
      <c r="J513">
        <v>0</v>
      </c>
      <c r="K513">
        <v>0</v>
      </c>
      <c r="L513">
        <v>0</v>
      </c>
      <c r="N513" t="s">
        <v>1552</v>
      </c>
      <c r="T513" t="s">
        <v>1245</v>
      </c>
    </row>
    <row r="514" spans="1:20" x14ac:dyDescent="0.35">
      <c r="A514" s="18" t="s">
        <v>641</v>
      </c>
      <c r="B514" s="18" t="s">
        <v>642</v>
      </c>
      <c r="C514" s="18" t="s">
        <v>1246</v>
      </c>
      <c r="D514" s="18" t="s">
        <v>18</v>
      </c>
      <c r="E514" t="s">
        <v>1247</v>
      </c>
      <c r="F514">
        <v>0</v>
      </c>
      <c r="G514">
        <v>0</v>
      </c>
      <c r="H514">
        <v>0</v>
      </c>
      <c r="I514">
        <v>0</v>
      </c>
      <c r="J514">
        <v>0</v>
      </c>
      <c r="K514">
        <v>0</v>
      </c>
      <c r="L514">
        <v>0</v>
      </c>
      <c r="N514" t="s">
        <v>1552</v>
      </c>
      <c r="T514" t="s">
        <v>1248</v>
      </c>
    </row>
    <row r="515" spans="1:20" x14ac:dyDescent="0.35">
      <c r="A515" s="18" t="s">
        <v>641</v>
      </c>
      <c r="B515" s="18" t="s">
        <v>642</v>
      </c>
      <c r="C515" s="18" t="s">
        <v>1249</v>
      </c>
      <c r="D515" s="18" t="s">
        <v>18</v>
      </c>
      <c r="E515" t="s">
        <v>1250</v>
      </c>
      <c r="F515">
        <v>0</v>
      </c>
      <c r="G515">
        <v>0</v>
      </c>
      <c r="H515">
        <v>0</v>
      </c>
      <c r="I515">
        <v>0</v>
      </c>
      <c r="J515">
        <v>0</v>
      </c>
      <c r="K515">
        <v>0</v>
      </c>
      <c r="L515">
        <v>0</v>
      </c>
      <c r="N515" t="s">
        <v>1552</v>
      </c>
      <c r="T515" t="s">
        <v>1251</v>
      </c>
    </row>
    <row r="516" spans="1:20" x14ac:dyDescent="0.35">
      <c r="A516" s="19" t="s">
        <v>641</v>
      </c>
      <c r="B516" s="19" t="s">
        <v>652</v>
      </c>
      <c r="C516" s="19" t="s">
        <v>1252</v>
      </c>
      <c r="D516" s="19" t="s">
        <v>18</v>
      </c>
      <c r="E516" t="s">
        <v>1253</v>
      </c>
      <c r="F516">
        <v>0</v>
      </c>
      <c r="G516">
        <v>0</v>
      </c>
      <c r="H516">
        <v>0</v>
      </c>
      <c r="I516">
        <v>0</v>
      </c>
      <c r="J516">
        <v>0</v>
      </c>
      <c r="K516">
        <v>0</v>
      </c>
      <c r="L516">
        <v>0</v>
      </c>
      <c r="N516" t="s">
        <v>1552</v>
      </c>
      <c r="T516" t="s">
        <v>1254</v>
      </c>
    </row>
    <row r="517" spans="1:20" x14ac:dyDescent="0.35">
      <c r="A517" s="27" t="s">
        <v>641</v>
      </c>
      <c r="B517" s="27" t="s">
        <v>652</v>
      </c>
      <c r="C517" s="27" t="s">
        <v>1255</v>
      </c>
      <c r="D517" s="27" t="s">
        <v>18</v>
      </c>
      <c r="E517" s="27" t="s">
        <v>1256</v>
      </c>
      <c r="F517" s="27">
        <v>17</v>
      </c>
      <c r="G517" s="27">
        <f t="shared" ref="G517" si="36">ROUND((H517-F517)/(2030-2017) * (2025-2017) +F517,1)</f>
        <v>20.100000000000001</v>
      </c>
      <c r="H517" s="27">
        <v>22</v>
      </c>
      <c r="I517" s="27">
        <f>ROUND((H517-F517)/(2030-2017) * (2030-2025) +H517,1)</f>
        <v>23.9</v>
      </c>
      <c r="J517" s="27">
        <f t="shared" ref="J517" si="37">ROUND((K517-F517)/(2030-2017) * (2025-2017) +F517,1)</f>
        <v>20.100000000000001</v>
      </c>
      <c r="K517" s="27">
        <v>22</v>
      </c>
      <c r="L517" s="27">
        <f>ROUND((K517-F517)/(2030-2017) * (2030-2025) +K517,1)</f>
        <v>23.9</v>
      </c>
      <c r="M517" s="27"/>
      <c r="N517" s="27" t="s">
        <v>1547</v>
      </c>
      <c r="T517" t="s">
        <v>1257</v>
      </c>
    </row>
    <row r="518" spans="1:20" x14ac:dyDescent="0.35">
      <c r="A518" s="18" t="s">
        <v>641</v>
      </c>
      <c r="B518" s="18" t="s">
        <v>656</v>
      </c>
      <c r="C518" s="18" t="s">
        <v>1258</v>
      </c>
      <c r="D518" s="18" t="s">
        <v>18</v>
      </c>
      <c r="E518" t="s">
        <v>1259</v>
      </c>
      <c r="F518">
        <v>0</v>
      </c>
      <c r="G518">
        <v>0</v>
      </c>
      <c r="H518">
        <v>0</v>
      </c>
      <c r="I518">
        <v>0</v>
      </c>
      <c r="J518">
        <v>0</v>
      </c>
      <c r="K518">
        <v>0</v>
      </c>
      <c r="L518">
        <v>0</v>
      </c>
      <c r="N518" t="s">
        <v>1552</v>
      </c>
      <c r="T518" t="s">
        <v>1260</v>
      </c>
    </row>
    <row r="519" spans="1:20" x14ac:dyDescent="0.35">
      <c r="A519" s="18" t="s">
        <v>641</v>
      </c>
      <c r="B519" s="18" t="s">
        <v>656</v>
      </c>
      <c r="C519" s="18" t="s">
        <v>1261</v>
      </c>
      <c r="D519" s="18" t="s">
        <v>18</v>
      </c>
      <c r="E519" t="s">
        <v>1262</v>
      </c>
      <c r="F519">
        <v>0</v>
      </c>
      <c r="G519">
        <v>0</v>
      </c>
      <c r="H519">
        <v>0</v>
      </c>
      <c r="I519">
        <v>0</v>
      </c>
      <c r="J519">
        <v>0</v>
      </c>
      <c r="K519">
        <v>0</v>
      </c>
      <c r="L519">
        <v>0</v>
      </c>
      <c r="N519" t="s">
        <v>1552</v>
      </c>
      <c r="T519" t="s">
        <v>1263</v>
      </c>
    </row>
    <row r="520" spans="1:20" x14ac:dyDescent="0.35">
      <c r="A520" s="19" t="s">
        <v>641</v>
      </c>
      <c r="B520" s="19" t="s">
        <v>660</v>
      </c>
      <c r="C520" s="19" t="s">
        <v>1264</v>
      </c>
      <c r="D520" s="19" t="s">
        <v>18</v>
      </c>
      <c r="E520" t="s">
        <v>1265</v>
      </c>
      <c r="F520">
        <v>0</v>
      </c>
      <c r="G520">
        <v>0</v>
      </c>
      <c r="H520">
        <v>0</v>
      </c>
      <c r="I520">
        <v>0</v>
      </c>
      <c r="J520">
        <v>0</v>
      </c>
      <c r="K520">
        <v>0</v>
      </c>
      <c r="L520">
        <v>0</v>
      </c>
      <c r="N520" t="s">
        <v>1552</v>
      </c>
      <c r="T520" t="s">
        <v>1266</v>
      </c>
    </row>
    <row r="521" spans="1:20" x14ac:dyDescent="0.35">
      <c r="A521" s="19" t="s">
        <v>641</v>
      </c>
      <c r="B521" s="19" t="s">
        <v>660</v>
      </c>
      <c r="C521" s="19" t="s">
        <v>1267</v>
      </c>
      <c r="D521" s="19" t="s">
        <v>18</v>
      </c>
      <c r="E521" t="s">
        <v>1268</v>
      </c>
      <c r="F521">
        <v>0</v>
      </c>
      <c r="G521">
        <v>0</v>
      </c>
      <c r="H521">
        <v>0</v>
      </c>
      <c r="I521">
        <v>0</v>
      </c>
      <c r="J521">
        <v>0</v>
      </c>
      <c r="K521">
        <v>0</v>
      </c>
      <c r="L521">
        <v>0</v>
      </c>
      <c r="N521" t="s">
        <v>1552</v>
      </c>
      <c r="T521" t="s">
        <v>1269</v>
      </c>
    </row>
    <row r="522" spans="1:20" x14ac:dyDescent="0.35">
      <c r="A522" s="19" t="s">
        <v>641</v>
      </c>
      <c r="B522" s="19" t="s">
        <v>660</v>
      </c>
      <c r="C522" s="19" t="s">
        <v>1270</v>
      </c>
      <c r="D522" s="19" t="s">
        <v>18</v>
      </c>
      <c r="E522" t="s">
        <v>1271</v>
      </c>
      <c r="F522">
        <v>28.9</v>
      </c>
      <c r="G522">
        <v>28.9</v>
      </c>
      <c r="H522">
        <v>28.9</v>
      </c>
      <c r="I522">
        <v>28.9</v>
      </c>
      <c r="J522">
        <v>28.9</v>
      </c>
      <c r="K522">
        <v>28.9</v>
      </c>
      <c r="L522">
        <v>28.9</v>
      </c>
      <c r="N522" t="s">
        <v>1552</v>
      </c>
      <c r="T522" t="s">
        <v>1272</v>
      </c>
    </row>
    <row r="523" spans="1:20" x14ac:dyDescent="0.35">
      <c r="A523" s="19" t="s">
        <v>641</v>
      </c>
      <c r="B523" s="19" t="s">
        <v>660</v>
      </c>
      <c r="C523" s="19" t="s">
        <v>1273</v>
      </c>
      <c r="D523" s="19" t="s">
        <v>18</v>
      </c>
      <c r="E523" t="s">
        <v>1274</v>
      </c>
      <c r="F523">
        <v>82.1</v>
      </c>
      <c r="G523">
        <v>82.1</v>
      </c>
      <c r="H523">
        <v>82.1</v>
      </c>
      <c r="I523">
        <v>82.1</v>
      </c>
      <c r="J523">
        <v>82.1</v>
      </c>
      <c r="K523">
        <v>82.1</v>
      </c>
      <c r="L523">
        <v>82.1</v>
      </c>
      <c r="N523" t="s">
        <v>1552</v>
      </c>
      <c r="T523" t="s">
        <v>1275</v>
      </c>
    </row>
    <row r="524" spans="1:20" x14ac:dyDescent="0.35">
      <c r="A524" s="19" t="s">
        <v>641</v>
      </c>
      <c r="B524" s="19" t="s">
        <v>660</v>
      </c>
      <c r="C524" s="19" t="s">
        <v>1276</v>
      </c>
      <c r="D524" s="19" t="s">
        <v>18</v>
      </c>
      <c r="E524" t="s">
        <v>1277</v>
      </c>
      <c r="F524">
        <v>43</v>
      </c>
      <c r="G524">
        <v>43</v>
      </c>
      <c r="H524">
        <v>43</v>
      </c>
      <c r="I524">
        <v>43</v>
      </c>
      <c r="J524">
        <v>43</v>
      </c>
      <c r="K524">
        <v>43</v>
      </c>
      <c r="L524">
        <v>43</v>
      </c>
      <c r="N524" t="s">
        <v>1552</v>
      </c>
      <c r="T524" t="s">
        <v>1278</v>
      </c>
    </row>
    <row r="525" spans="1:20" x14ac:dyDescent="0.35">
      <c r="A525" s="19" t="s">
        <v>641</v>
      </c>
      <c r="B525" s="19" t="s">
        <v>660</v>
      </c>
      <c r="C525" s="19" t="s">
        <v>1279</v>
      </c>
      <c r="D525" s="19" t="s">
        <v>18</v>
      </c>
      <c r="E525" t="s">
        <v>1280</v>
      </c>
      <c r="F525">
        <v>47</v>
      </c>
      <c r="G525">
        <v>47</v>
      </c>
      <c r="H525">
        <v>47</v>
      </c>
      <c r="I525">
        <v>47</v>
      </c>
      <c r="J525">
        <v>47</v>
      </c>
      <c r="K525">
        <v>47</v>
      </c>
      <c r="L525">
        <v>47</v>
      </c>
      <c r="N525" t="s">
        <v>1552</v>
      </c>
      <c r="T525" t="s">
        <v>1281</v>
      </c>
    </row>
    <row r="526" spans="1:20" x14ac:dyDescent="0.35">
      <c r="A526" s="18" t="s">
        <v>641</v>
      </c>
      <c r="B526" s="18" t="s">
        <v>665</v>
      </c>
      <c r="C526" s="18" t="s">
        <v>1282</v>
      </c>
      <c r="D526" s="18" t="s">
        <v>18</v>
      </c>
      <c r="E526" t="s">
        <v>1283</v>
      </c>
      <c r="F526">
        <v>0</v>
      </c>
      <c r="G526">
        <v>0</v>
      </c>
      <c r="H526">
        <v>0</v>
      </c>
      <c r="I526">
        <v>0</v>
      </c>
      <c r="J526">
        <v>0</v>
      </c>
      <c r="K526">
        <v>0</v>
      </c>
      <c r="L526">
        <v>0</v>
      </c>
      <c r="N526" t="s">
        <v>1552</v>
      </c>
      <c r="T526" t="s">
        <v>1284</v>
      </c>
    </row>
    <row r="527" spans="1:20" x14ac:dyDescent="0.35">
      <c r="A527" s="18" t="s">
        <v>641</v>
      </c>
      <c r="B527" s="18" t="s">
        <v>665</v>
      </c>
      <c r="C527" s="18" t="s">
        <v>1285</v>
      </c>
      <c r="D527" s="18" t="s">
        <v>18</v>
      </c>
      <c r="E527" t="s">
        <v>1286</v>
      </c>
      <c r="F527">
        <v>0</v>
      </c>
      <c r="G527">
        <v>0</v>
      </c>
      <c r="H527">
        <v>0</v>
      </c>
      <c r="I527">
        <v>0</v>
      </c>
      <c r="J527">
        <v>0</v>
      </c>
      <c r="K527">
        <v>0</v>
      </c>
      <c r="L527">
        <v>0</v>
      </c>
      <c r="N527" t="s">
        <v>1552</v>
      </c>
      <c r="T527" t="s">
        <v>1287</v>
      </c>
    </row>
    <row r="528" spans="1:20" x14ac:dyDescent="0.35">
      <c r="A528" s="18" t="s">
        <v>641</v>
      </c>
      <c r="B528" s="18" t="s">
        <v>665</v>
      </c>
      <c r="C528" s="18" t="s">
        <v>1288</v>
      </c>
      <c r="D528" s="18" t="s">
        <v>18</v>
      </c>
      <c r="E528" t="s">
        <v>1289</v>
      </c>
      <c r="F528">
        <v>25</v>
      </c>
      <c r="G528">
        <v>25</v>
      </c>
      <c r="H528">
        <v>25</v>
      </c>
      <c r="I528">
        <v>25</v>
      </c>
      <c r="J528">
        <v>25</v>
      </c>
      <c r="K528">
        <v>25</v>
      </c>
      <c r="L528">
        <v>25</v>
      </c>
      <c r="N528" t="s">
        <v>1552</v>
      </c>
      <c r="T528" t="s">
        <v>1290</v>
      </c>
    </row>
    <row r="529" spans="1:20" x14ac:dyDescent="0.35">
      <c r="A529" s="18" t="s">
        <v>641</v>
      </c>
      <c r="B529" s="18" t="s">
        <v>665</v>
      </c>
      <c r="C529" s="18" t="s">
        <v>1291</v>
      </c>
      <c r="D529" s="18" t="s">
        <v>18</v>
      </c>
      <c r="E529" t="s">
        <v>1292</v>
      </c>
      <c r="F529">
        <v>27</v>
      </c>
      <c r="G529">
        <v>27</v>
      </c>
      <c r="H529">
        <v>27</v>
      </c>
      <c r="I529">
        <v>27</v>
      </c>
      <c r="J529">
        <v>27</v>
      </c>
      <c r="K529">
        <v>27</v>
      </c>
      <c r="L529">
        <v>27</v>
      </c>
      <c r="N529" t="s">
        <v>1552</v>
      </c>
      <c r="T529" t="s">
        <v>1293</v>
      </c>
    </row>
    <row r="530" spans="1:20" x14ac:dyDescent="0.35">
      <c r="A530" s="18" t="s">
        <v>641</v>
      </c>
      <c r="B530" s="18" t="s">
        <v>665</v>
      </c>
      <c r="C530" s="18" t="s">
        <v>1294</v>
      </c>
      <c r="D530" s="18" t="s">
        <v>18</v>
      </c>
      <c r="E530" t="s">
        <v>1295</v>
      </c>
      <c r="F530">
        <v>15</v>
      </c>
      <c r="G530">
        <v>15</v>
      </c>
      <c r="H530">
        <v>15</v>
      </c>
      <c r="I530">
        <v>15</v>
      </c>
      <c r="J530">
        <v>15</v>
      </c>
      <c r="K530">
        <v>15</v>
      </c>
      <c r="L530">
        <v>15</v>
      </c>
      <c r="N530" t="s">
        <v>1552</v>
      </c>
      <c r="T530" t="s">
        <v>1296</v>
      </c>
    </row>
    <row r="531" spans="1:20" x14ac:dyDescent="0.35">
      <c r="A531" s="19" t="s">
        <v>641</v>
      </c>
      <c r="B531" s="19" t="s">
        <v>672</v>
      </c>
      <c r="C531" s="19" t="s">
        <v>1297</v>
      </c>
      <c r="D531" s="19" t="s">
        <v>18</v>
      </c>
      <c r="E531" t="s">
        <v>1298</v>
      </c>
      <c r="F531">
        <v>0</v>
      </c>
      <c r="G531">
        <v>0</v>
      </c>
      <c r="H531">
        <v>0</v>
      </c>
      <c r="I531">
        <v>0</v>
      </c>
      <c r="J531">
        <v>0</v>
      </c>
      <c r="K531">
        <v>0</v>
      </c>
      <c r="L531">
        <v>0</v>
      </c>
      <c r="N531" t="s">
        <v>1552</v>
      </c>
      <c r="T531" t="s">
        <v>1299</v>
      </c>
    </row>
    <row r="532" spans="1:20" x14ac:dyDescent="0.35">
      <c r="A532" s="19" t="s">
        <v>641</v>
      </c>
      <c r="B532" s="19" t="s">
        <v>672</v>
      </c>
      <c r="C532" s="19" t="s">
        <v>1300</v>
      </c>
      <c r="D532" s="19" t="s">
        <v>18</v>
      </c>
      <c r="E532" t="s">
        <v>1301</v>
      </c>
      <c r="F532">
        <v>0</v>
      </c>
      <c r="G532">
        <v>0</v>
      </c>
      <c r="H532">
        <v>0</v>
      </c>
      <c r="I532">
        <v>0</v>
      </c>
      <c r="J532">
        <v>0</v>
      </c>
      <c r="K532">
        <v>0</v>
      </c>
      <c r="L532">
        <v>0</v>
      </c>
      <c r="N532" t="s">
        <v>1552</v>
      </c>
      <c r="T532" t="s">
        <v>1302</v>
      </c>
    </row>
    <row r="533" spans="1:20" x14ac:dyDescent="0.35">
      <c r="A533" s="19" t="s">
        <v>641</v>
      </c>
      <c r="B533" s="19" t="s">
        <v>672</v>
      </c>
      <c r="C533" s="19" t="s">
        <v>1303</v>
      </c>
      <c r="D533" s="19" t="s">
        <v>18</v>
      </c>
      <c r="E533" t="s">
        <v>1304</v>
      </c>
      <c r="F533">
        <v>34</v>
      </c>
      <c r="G533">
        <v>34</v>
      </c>
      <c r="H533">
        <v>34</v>
      </c>
      <c r="I533">
        <v>34</v>
      </c>
      <c r="J533">
        <v>34</v>
      </c>
      <c r="K533">
        <v>34</v>
      </c>
      <c r="L533">
        <v>34</v>
      </c>
      <c r="N533" t="s">
        <v>1552</v>
      </c>
      <c r="T533" t="s">
        <v>1305</v>
      </c>
    </row>
    <row r="534" spans="1:20" x14ac:dyDescent="0.35">
      <c r="A534" s="19" t="s">
        <v>641</v>
      </c>
      <c r="B534" s="19" t="s">
        <v>672</v>
      </c>
      <c r="C534" s="19" t="s">
        <v>1306</v>
      </c>
      <c r="D534" s="19" t="s">
        <v>18</v>
      </c>
      <c r="E534" t="s">
        <v>1307</v>
      </c>
      <c r="F534">
        <v>60</v>
      </c>
      <c r="G534">
        <v>60</v>
      </c>
      <c r="H534">
        <v>60</v>
      </c>
      <c r="I534">
        <v>60</v>
      </c>
      <c r="J534">
        <v>60</v>
      </c>
      <c r="K534">
        <v>60</v>
      </c>
      <c r="L534">
        <v>60</v>
      </c>
      <c r="N534" t="s">
        <v>1552</v>
      </c>
      <c r="T534" t="s">
        <v>1308</v>
      </c>
    </row>
    <row r="535" spans="1:20" x14ac:dyDescent="0.35">
      <c r="A535" s="9" t="s">
        <v>1309</v>
      </c>
      <c r="B535" s="9" t="s">
        <v>1310</v>
      </c>
      <c r="C535" s="9" t="s">
        <v>1311</v>
      </c>
      <c r="D535" s="9" t="s">
        <v>1312</v>
      </c>
      <c r="E535" t="s">
        <v>1313</v>
      </c>
      <c r="F535">
        <v>916</v>
      </c>
      <c r="G535">
        <v>916</v>
      </c>
      <c r="H535">
        <v>916</v>
      </c>
      <c r="I535">
        <v>916</v>
      </c>
      <c r="J535">
        <v>916</v>
      </c>
      <c r="K535">
        <v>916</v>
      </c>
      <c r="L535">
        <v>916</v>
      </c>
      <c r="N535" t="s">
        <v>1552</v>
      </c>
      <c r="T535" t="s">
        <v>1314</v>
      </c>
    </row>
    <row r="536" spans="1:20" x14ac:dyDescent="0.35">
      <c r="A536" s="9" t="s">
        <v>1309</v>
      </c>
      <c r="B536" s="9" t="s">
        <v>1310</v>
      </c>
      <c r="C536" s="9" t="s">
        <v>1315</v>
      </c>
      <c r="D536" s="9" t="s">
        <v>1312</v>
      </c>
      <c r="E536" t="s">
        <v>1316</v>
      </c>
      <c r="F536">
        <v>200</v>
      </c>
      <c r="G536">
        <v>200</v>
      </c>
      <c r="H536">
        <v>200</v>
      </c>
      <c r="I536">
        <v>200</v>
      </c>
      <c r="J536">
        <v>200</v>
      </c>
      <c r="K536">
        <v>200</v>
      </c>
      <c r="L536">
        <v>200</v>
      </c>
      <c r="N536" t="s">
        <v>1552</v>
      </c>
      <c r="T536" t="s">
        <v>1314</v>
      </c>
    </row>
    <row r="537" spans="1:20" x14ac:dyDescent="0.35">
      <c r="A537" s="9" t="s">
        <v>1309</v>
      </c>
      <c r="B537" s="9" t="s">
        <v>1310</v>
      </c>
      <c r="C537" s="9" t="s">
        <v>1317</v>
      </c>
      <c r="D537" s="9" t="s">
        <v>1312</v>
      </c>
      <c r="E537" t="s">
        <v>1318</v>
      </c>
      <c r="F537">
        <v>690</v>
      </c>
      <c r="G537">
        <v>690</v>
      </c>
      <c r="H537">
        <v>690</v>
      </c>
      <c r="I537">
        <v>690</v>
      </c>
      <c r="J537">
        <v>690</v>
      </c>
      <c r="K537">
        <v>690</v>
      </c>
      <c r="L537">
        <v>690</v>
      </c>
      <c r="N537" t="s">
        <v>1552</v>
      </c>
      <c r="T537" t="s">
        <v>1314</v>
      </c>
    </row>
    <row r="538" spans="1:20" x14ac:dyDescent="0.35">
      <c r="A538" s="9" t="s">
        <v>1309</v>
      </c>
      <c r="B538" s="9" t="s">
        <v>1310</v>
      </c>
      <c r="C538" s="9" t="s">
        <v>1319</v>
      </c>
      <c r="D538" s="9" t="s">
        <v>1312</v>
      </c>
      <c r="E538" t="s">
        <v>1320</v>
      </c>
      <c r="F538">
        <v>250</v>
      </c>
      <c r="G538">
        <v>250</v>
      </c>
      <c r="H538">
        <v>250</v>
      </c>
      <c r="I538">
        <v>250</v>
      </c>
      <c r="J538">
        <v>250</v>
      </c>
      <c r="K538">
        <v>250</v>
      </c>
      <c r="L538">
        <v>250</v>
      </c>
      <c r="N538" t="s">
        <v>1552</v>
      </c>
      <c r="T538" t="s">
        <v>1314</v>
      </c>
    </row>
    <row r="539" spans="1:20" x14ac:dyDescent="0.35">
      <c r="A539" s="9" t="s">
        <v>1309</v>
      </c>
      <c r="B539" s="9" t="s">
        <v>1310</v>
      </c>
      <c r="C539" s="9" t="s">
        <v>1321</v>
      </c>
      <c r="D539" s="9" t="s">
        <v>1312</v>
      </c>
      <c r="E539" t="s">
        <v>1322</v>
      </c>
      <c r="F539">
        <v>364</v>
      </c>
      <c r="G539">
        <v>364</v>
      </c>
      <c r="H539">
        <v>364</v>
      </c>
      <c r="I539">
        <v>364</v>
      </c>
      <c r="J539">
        <v>364</v>
      </c>
      <c r="K539">
        <v>364</v>
      </c>
      <c r="L539">
        <v>364</v>
      </c>
      <c r="N539" t="s">
        <v>1552</v>
      </c>
      <c r="T539" t="s">
        <v>1314</v>
      </c>
    </row>
    <row r="540" spans="1:20" x14ac:dyDescent="0.35">
      <c r="A540" s="9" t="s">
        <v>1309</v>
      </c>
      <c r="B540" s="9" t="s">
        <v>1310</v>
      </c>
      <c r="C540" s="9" t="s">
        <v>1323</v>
      </c>
      <c r="D540" s="9" t="s">
        <v>1312</v>
      </c>
      <c r="E540" t="s">
        <v>1324</v>
      </c>
      <c r="F540">
        <v>364</v>
      </c>
      <c r="G540">
        <v>364</v>
      </c>
      <c r="H540">
        <v>364</v>
      </c>
      <c r="I540">
        <v>364</v>
      </c>
      <c r="J540">
        <v>364</v>
      </c>
      <c r="K540">
        <v>364</v>
      </c>
      <c r="L540">
        <v>364</v>
      </c>
      <c r="N540" t="s">
        <v>1552</v>
      </c>
      <c r="T540" t="s">
        <v>1314</v>
      </c>
    </row>
    <row r="541" spans="1:20" x14ac:dyDescent="0.35">
      <c r="A541" s="9" t="s">
        <v>1309</v>
      </c>
      <c r="B541" s="9" t="s">
        <v>1310</v>
      </c>
      <c r="C541" s="9" t="s">
        <v>1325</v>
      </c>
      <c r="D541" s="9" t="s">
        <v>1312</v>
      </c>
      <c r="E541" t="s">
        <v>1326</v>
      </c>
      <c r="F541">
        <v>1159</v>
      </c>
      <c r="G541">
        <v>1159</v>
      </c>
      <c r="H541">
        <v>1159</v>
      </c>
      <c r="I541">
        <v>1159</v>
      </c>
      <c r="J541">
        <v>1159</v>
      </c>
      <c r="K541">
        <v>1159</v>
      </c>
      <c r="L541">
        <v>1159</v>
      </c>
      <c r="N541" t="s">
        <v>1552</v>
      </c>
      <c r="T541" t="s">
        <v>1314</v>
      </c>
    </row>
    <row r="542" spans="1:20" x14ac:dyDescent="0.35">
      <c r="A542" s="11" t="s">
        <v>404</v>
      </c>
      <c r="B542" s="11" t="s">
        <v>1327</v>
      </c>
      <c r="C542" s="11" t="s">
        <v>41</v>
      </c>
      <c r="D542" s="11" t="s">
        <v>18</v>
      </c>
      <c r="E542" t="s">
        <v>1328</v>
      </c>
      <c r="F542">
        <v>107</v>
      </c>
      <c r="G542">
        <v>107</v>
      </c>
      <c r="H542">
        <v>107</v>
      </c>
      <c r="I542">
        <v>107</v>
      </c>
      <c r="J542">
        <v>107</v>
      </c>
      <c r="K542">
        <v>107</v>
      </c>
      <c r="L542">
        <v>107</v>
      </c>
      <c r="N542" t="s">
        <v>1552</v>
      </c>
      <c r="T542" t="s">
        <v>1329</v>
      </c>
    </row>
    <row r="543" spans="1:20" x14ac:dyDescent="0.35">
      <c r="A543" s="11" t="s">
        <v>404</v>
      </c>
      <c r="B543" s="11" t="s">
        <v>1327</v>
      </c>
      <c r="C543" s="11" t="s">
        <v>44</v>
      </c>
      <c r="D543" s="11" t="s">
        <v>18</v>
      </c>
      <c r="E543" t="s">
        <v>1330</v>
      </c>
      <c r="F543">
        <v>110</v>
      </c>
      <c r="G543">
        <v>110</v>
      </c>
      <c r="H543">
        <v>110</v>
      </c>
      <c r="I543">
        <v>110</v>
      </c>
      <c r="J543">
        <v>110</v>
      </c>
      <c r="K543">
        <v>110</v>
      </c>
      <c r="L543">
        <v>110</v>
      </c>
      <c r="N543" t="s">
        <v>1552</v>
      </c>
      <c r="T543" t="s">
        <v>1331</v>
      </c>
    </row>
    <row r="544" spans="1:20" x14ac:dyDescent="0.35">
      <c r="A544" s="11" t="s">
        <v>404</v>
      </c>
      <c r="B544" s="11" t="s">
        <v>1327</v>
      </c>
      <c r="C544" s="11" t="s">
        <v>62</v>
      </c>
      <c r="D544" s="11" t="s">
        <v>18</v>
      </c>
      <c r="E544" t="s">
        <v>1332</v>
      </c>
      <c r="F544">
        <v>82</v>
      </c>
      <c r="G544">
        <v>82</v>
      </c>
      <c r="H544">
        <v>82</v>
      </c>
      <c r="I544">
        <v>82</v>
      </c>
      <c r="J544">
        <v>82</v>
      </c>
      <c r="K544">
        <v>82</v>
      </c>
      <c r="L544">
        <v>82</v>
      </c>
      <c r="N544" t="s">
        <v>1552</v>
      </c>
      <c r="T544" t="s">
        <v>1333</v>
      </c>
    </row>
    <row r="545" spans="1:20" x14ac:dyDescent="0.35">
      <c r="A545" s="11" t="s">
        <v>404</v>
      </c>
      <c r="B545" s="11" t="s">
        <v>1327</v>
      </c>
      <c r="C545" s="11" t="s">
        <v>65</v>
      </c>
      <c r="D545" s="11" t="s">
        <v>18</v>
      </c>
      <c r="E545" t="s">
        <v>1334</v>
      </c>
      <c r="F545">
        <v>100</v>
      </c>
      <c r="G545">
        <v>100</v>
      </c>
      <c r="H545">
        <v>100</v>
      </c>
      <c r="I545">
        <v>100</v>
      </c>
      <c r="J545">
        <v>100</v>
      </c>
      <c r="K545">
        <v>100</v>
      </c>
      <c r="L545">
        <v>100</v>
      </c>
      <c r="N545" t="s">
        <v>1552</v>
      </c>
      <c r="T545" t="s">
        <v>1335</v>
      </c>
    </row>
    <row r="546" spans="1:20" x14ac:dyDescent="0.35">
      <c r="A546" s="11" t="s">
        <v>404</v>
      </c>
      <c r="B546" s="11" t="s">
        <v>1327</v>
      </c>
      <c r="C546" s="11" t="s">
        <v>68</v>
      </c>
      <c r="D546" s="11" t="s">
        <v>18</v>
      </c>
      <c r="E546" t="s">
        <v>1336</v>
      </c>
      <c r="F546">
        <v>80</v>
      </c>
      <c r="G546">
        <v>80</v>
      </c>
      <c r="H546">
        <v>80</v>
      </c>
      <c r="I546">
        <v>80</v>
      </c>
      <c r="J546">
        <v>80</v>
      </c>
      <c r="K546">
        <v>80</v>
      </c>
      <c r="L546">
        <v>80</v>
      </c>
      <c r="N546" t="s">
        <v>1552</v>
      </c>
      <c r="T546" t="s">
        <v>1337</v>
      </c>
    </row>
    <row r="547" spans="1:20" x14ac:dyDescent="0.35">
      <c r="A547" s="11" t="s">
        <v>404</v>
      </c>
      <c r="B547" s="11" t="s">
        <v>1327</v>
      </c>
      <c r="C547" s="11" t="s">
        <v>53</v>
      </c>
      <c r="D547" s="11" t="s">
        <v>1338</v>
      </c>
      <c r="E547" t="s">
        <v>1339</v>
      </c>
      <c r="F547">
        <v>4.8000000000000078</v>
      </c>
      <c r="G547">
        <v>4.8000000000000078</v>
      </c>
      <c r="H547">
        <v>4.8000000000000078</v>
      </c>
      <c r="I547">
        <v>4.8000000000000078</v>
      </c>
      <c r="J547">
        <v>4.8000000000000078</v>
      </c>
      <c r="K547">
        <v>4.8000000000000078</v>
      </c>
      <c r="L547">
        <v>4.8000000000000078</v>
      </c>
      <c r="N547" t="s">
        <v>1552</v>
      </c>
      <c r="T547" t="s">
        <v>1340</v>
      </c>
    </row>
    <row r="548" spans="1:20" x14ac:dyDescent="0.35">
      <c r="A548" s="11" t="s">
        <v>404</v>
      </c>
      <c r="B548" s="11" t="s">
        <v>1327</v>
      </c>
      <c r="C548" s="11" t="s">
        <v>50</v>
      </c>
      <c r="D548" s="11" t="s">
        <v>18</v>
      </c>
      <c r="E548" t="s">
        <v>1341</v>
      </c>
      <c r="F548">
        <v>100</v>
      </c>
      <c r="G548">
        <v>100</v>
      </c>
      <c r="H548">
        <v>100</v>
      </c>
      <c r="I548">
        <v>100</v>
      </c>
      <c r="J548">
        <v>100</v>
      </c>
      <c r="K548">
        <v>100</v>
      </c>
      <c r="L548">
        <v>100</v>
      </c>
      <c r="N548" t="s">
        <v>1552</v>
      </c>
      <c r="T548" t="s">
        <v>1342</v>
      </c>
    </row>
    <row r="549" spans="1:20" x14ac:dyDescent="0.35">
      <c r="A549" s="11" t="s">
        <v>404</v>
      </c>
      <c r="B549" s="11" t="s">
        <v>1327</v>
      </c>
      <c r="C549" s="11" t="s">
        <v>1343</v>
      </c>
      <c r="D549" s="11" t="s">
        <v>18</v>
      </c>
      <c r="E549" t="s">
        <v>1344</v>
      </c>
      <c r="F549">
        <v>100</v>
      </c>
      <c r="G549">
        <v>100</v>
      </c>
      <c r="H549">
        <v>100</v>
      </c>
      <c r="I549">
        <v>100</v>
      </c>
      <c r="J549">
        <v>100</v>
      </c>
      <c r="K549">
        <v>100</v>
      </c>
      <c r="L549">
        <v>100</v>
      </c>
      <c r="N549" t="s">
        <v>1552</v>
      </c>
      <c r="T549" t="s">
        <v>1345</v>
      </c>
    </row>
    <row r="550" spans="1:20" x14ac:dyDescent="0.35">
      <c r="A550" s="11" t="s">
        <v>404</v>
      </c>
      <c r="B550" s="11" t="s">
        <v>1327</v>
      </c>
      <c r="C550" s="11" t="s">
        <v>1346</v>
      </c>
      <c r="D550" s="11" t="s">
        <v>18</v>
      </c>
      <c r="E550" t="s">
        <v>1347</v>
      </c>
      <c r="F550">
        <v>106.7</v>
      </c>
      <c r="G550">
        <v>106.7</v>
      </c>
      <c r="H550">
        <v>106.7</v>
      </c>
      <c r="I550">
        <v>106.7</v>
      </c>
      <c r="J550">
        <v>106.7</v>
      </c>
      <c r="K550">
        <v>106.7</v>
      </c>
      <c r="L550">
        <v>106.7</v>
      </c>
      <c r="N550" t="s">
        <v>1552</v>
      </c>
      <c r="T550" t="s">
        <v>1348</v>
      </c>
    </row>
    <row r="551" spans="1:20" x14ac:dyDescent="0.35">
      <c r="A551" s="11" t="s">
        <v>404</v>
      </c>
      <c r="B551" s="11" t="s">
        <v>1327</v>
      </c>
      <c r="C551" s="11" t="s">
        <v>1349</v>
      </c>
      <c r="D551" s="11" t="s">
        <v>18</v>
      </c>
      <c r="E551" t="s">
        <v>1350</v>
      </c>
      <c r="F551">
        <v>108.6956522</v>
      </c>
      <c r="G551">
        <v>108.6956522</v>
      </c>
      <c r="H551">
        <v>108.6956522</v>
      </c>
      <c r="I551">
        <v>108.6956522</v>
      </c>
      <c r="J551">
        <v>108.6956522</v>
      </c>
      <c r="K551">
        <v>108.6956522</v>
      </c>
      <c r="L551">
        <v>108.6956522</v>
      </c>
      <c r="N551" t="s">
        <v>1552</v>
      </c>
      <c r="T551" t="s">
        <v>1351</v>
      </c>
    </row>
    <row r="552" spans="1:20" x14ac:dyDescent="0.35">
      <c r="A552" s="11" t="s">
        <v>404</v>
      </c>
      <c r="B552" s="11" t="s">
        <v>1327</v>
      </c>
      <c r="C552" s="11" t="s">
        <v>1352</v>
      </c>
      <c r="D552" s="11" t="s">
        <v>18</v>
      </c>
      <c r="E552" t="s">
        <v>1353</v>
      </c>
      <c r="F552">
        <v>100</v>
      </c>
      <c r="G552">
        <v>100</v>
      </c>
      <c r="H552">
        <v>100</v>
      </c>
      <c r="I552">
        <v>100</v>
      </c>
      <c r="J552">
        <v>100</v>
      </c>
      <c r="K552">
        <v>100</v>
      </c>
      <c r="L552">
        <v>100</v>
      </c>
      <c r="N552" t="s">
        <v>1552</v>
      </c>
      <c r="T552" t="s">
        <v>1354</v>
      </c>
    </row>
    <row r="553" spans="1:20" x14ac:dyDescent="0.35">
      <c r="A553" s="11" t="s">
        <v>404</v>
      </c>
      <c r="B553" s="11" t="s">
        <v>1327</v>
      </c>
      <c r="C553" s="11" t="s">
        <v>184</v>
      </c>
      <c r="D553" s="11" t="s">
        <v>18</v>
      </c>
      <c r="E553" t="s">
        <v>1355</v>
      </c>
      <c r="F553">
        <v>82</v>
      </c>
      <c r="G553">
        <v>82</v>
      </c>
      <c r="H553">
        <v>82</v>
      </c>
      <c r="I553">
        <v>82</v>
      </c>
      <c r="J553">
        <v>82</v>
      </c>
      <c r="K553">
        <v>82</v>
      </c>
      <c r="L553">
        <v>82</v>
      </c>
      <c r="N553" t="s">
        <v>1552</v>
      </c>
      <c r="T553" t="s">
        <v>1356</v>
      </c>
    </row>
    <row r="554" spans="1:20" x14ac:dyDescent="0.35">
      <c r="A554" s="11" t="s">
        <v>404</v>
      </c>
      <c r="B554" s="11" t="s">
        <v>1327</v>
      </c>
      <c r="C554" s="11" t="s">
        <v>1357</v>
      </c>
      <c r="D554" s="11" t="s">
        <v>1338</v>
      </c>
      <c r="E554" t="s">
        <v>1358</v>
      </c>
      <c r="F554">
        <v>3.76</v>
      </c>
      <c r="G554">
        <v>3.76</v>
      </c>
      <c r="H554">
        <v>3.76</v>
      </c>
      <c r="I554">
        <v>3.76</v>
      </c>
      <c r="J554">
        <v>3.76</v>
      </c>
      <c r="K554">
        <v>3.76</v>
      </c>
      <c r="L554">
        <v>3.76</v>
      </c>
      <c r="N554" t="s">
        <v>1552</v>
      </c>
      <c r="T554" t="s">
        <v>1359</v>
      </c>
    </row>
    <row r="555" spans="1:20" x14ac:dyDescent="0.35">
      <c r="A555" s="11" t="s">
        <v>404</v>
      </c>
      <c r="B555" s="11" t="s">
        <v>1327</v>
      </c>
      <c r="C555" s="11" t="s">
        <v>1360</v>
      </c>
      <c r="D555" s="11" t="s">
        <v>18</v>
      </c>
      <c r="E555" t="s">
        <v>1361</v>
      </c>
      <c r="F555">
        <v>100</v>
      </c>
      <c r="G555">
        <v>100</v>
      </c>
      <c r="H555">
        <v>100</v>
      </c>
      <c r="I555">
        <v>100</v>
      </c>
      <c r="J555">
        <v>100</v>
      </c>
      <c r="K555">
        <v>100</v>
      </c>
      <c r="L555">
        <v>100</v>
      </c>
      <c r="N555" t="s">
        <v>1552</v>
      </c>
      <c r="T555" t="s">
        <v>1362</v>
      </c>
    </row>
    <row r="556" spans="1:20" x14ac:dyDescent="0.35">
      <c r="A556" s="10" t="s">
        <v>404</v>
      </c>
      <c r="B556" s="10" t="s">
        <v>1363</v>
      </c>
      <c r="C556" s="10" t="s">
        <v>1364</v>
      </c>
      <c r="D556" s="10" t="s">
        <v>18</v>
      </c>
      <c r="E556" t="s">
        <v>1365</v>
      </c>
      <c r="F556">
        <v>0</v>
      </c>
      <c r="G556">
        <v>0</v>
      </c>
      <c r="H556">
        <v>0</v>
      </c>
      <c r="I556">
        <v>0</v>
      </c>
      <c r="J556">
        <v>0</v>
      </c>
      <c r="K556">
        <v>0</v>
      </c>
      <c r="L556">
        <v>0</v>
      </c>
      <c r="N556" t="s">
        <v>1552</v>
      </c>
      <c r="T556" t="s">
        <v>1366</v>
      </c>
    </row>
    <row r="557" spans="1:20" x14ac:dyDescent="0.35">
      <c r="A557" s="10" t="s">
        <v>404</v>
      </c>
      <c r="B557" s="10" t="s">
        <v>1363</v>
      </c>
      <c r="C557" s="10" t="s">
        <v>1367</v>
      </c>
      <c r="D557" s="10" t="s">
        <v>18</v>
      </c>
      <c r="E557" t="s">
        <v>1368</v>
      </c>
      <c r="F557">
        <v>0</v>
      </c>
      <c r="G557">
        <v>0</v>
      </c>
      <c r="H557">
        <v>0</v>
      </c>
      <c r="I557">
        <v>0</v>
      </c>
      <c r="J557">
        <v>0</v>
      </c>
      <c r="K557">
        <v>0</v>
      </c>
      <c r="L557">
        <v>0</v>
      </c>
      <c r="N557" t="s">
        <v>1552</v>
      </c>
      <c r="T557" t="s">
        <v>1369</v>
      </c>
    </row>
    <row r="558" spans="1:20" x14ac:dyDescent="0.35">
      <c r="A558" s="10" t="s">
        <v>404</v>
      </c>
      <c r="B558" s="10" t="s">
        <v>1363</v>
      </c>
      <c r="C558" s="10" t="s">
        <v>1370</v>
      </c>
      <c r="D558" s="10" t="s">
        <v>18</v>
      </c>
      <c r="E558" t="s">
        <v>1371</v>
      </c>
      <c r="F558">
        <v>0</v>
      </c>
      <c r="G558">
        <v>0</v>
      </c>
      <c r="H558">
        <v>0</v>
      </c>
      <c r="I558">
        <v>0</v>
      </c>
      <c r="J558">
        <v>0</v>
      </c>
      <c r="K558">
        <v>0</v>
      </c>
      <c r="L558">
        <v>0</v>
      </c>
      <c r="N558" t="s">
        <v>1552</v>
      </c>
      <c r="T558" t="s">
        <v>1372</v>
      </c>
    </row>
    <row r="559" spans="1:20" x14ac:dyDescent="0.35">
      <c r="A559" s="10" t="s">
        <v>404</v>
      </c>
      <c r="B559" s="10" t="s">
        <v>1363</v>
      </c>
      <c r="C559" s="10" t="s">
        <v>1373</v>
      </c>
      <c r="D559" s="10" t="s">
        <v>18</v>
      </c>
      <c r="E559" t="s">
        <v>1374</v>
      </c>
      <c r="F559">
        <v>0</v>
      </c>
      <c r="G559">
        <v>0</v>
      </c>
      <c r="H559">
        <v>0</v>
      </c>
      <c r="I559">
        <v>0</v>
      </c>
      <c r="J559">
        <v>0</v>
      </c>
      <c r="K559">
        <v>0</v>
      </c>
      <c r="L559">
        <v>0</v>
      </c>
      <c r="N559" t="s">
        <v>1552</v>
      </c>
      <c r="T559" t="s">
        <v>1375</v>
      </c>
    </row>
    <row r="560" spans="1:20" x14ac:dyDescent="0.35">
      <c r="A560" s="10" t="s">
        <v>404</v>
      </c>
      <c r="B560" s="10" t="s">
        <v>1363</v>
      </c>
      <c r="C560" s="10" t="s">
        <v>1376</v>
      </c>
      <c r="D560" s="10" t="s">
        <v>18</v>
      </c>
      <c r="E560" t="s">
        <v>1377</v>
      </c>
      <c r="F560">
        <v>0</v>
      </c>
      <c r="G560">
        <v>0</v>
      </c>
      <c r="H560">
        <v>0</v>
      </c>
      <c r="I560">
        <v>0</v>
      </c>
      <c r="J560">
        <v>0</v>
      </c>
      <c r="K560">
        <v>0</v>
      </c>
      <c r="L560">
        <v>0</v>
      </c>
      <c r="N560" t="s">
        <v>1552</v>
      </c>
      <c r="T560" t="s">
        <v>1378</v>
      </c>
    </row>
    <row r="561" spans="1:20" x14ac:dyDescent="0.35">
      <c r="A561" s="10" t="s">
        <v>404</v>
      </c>
      <c r="B561" s="10" t="s">
        <v>1363</v>
      </c>
      <c r="C561" s="10" t="s">
        <v>1379</v>
      </c>
      <c r="D561" s="10" t="s">
        <v>18</v>
      </c>
      <c r="E561" t="s">
        <v>1380</v>
      </c>
      <c r="F561">
        <v>0</v>
      </c>
      <c r="G561">
        <v>0</v>
      </c>
      <c r="H561">
        <v>0</v>
      </c>
      <c r="I561">
        <v>0</v>
      </c>
      <c r="J561">
        <v>0</v>
      </c>
      <c r="K561">
        <v>0</v>
      </c>
      <c r="L561">
        <v>0</v>
      </c>
      <c r="N561" t="s">
        <v>1552</v>
      </c>
      <c r="T561" t="s">
        <v>1381</v>
      </c>
    </row>
    <row r="562" spans="1:20" x14ac:dyDescent="0.35">
      <c r="A562" s="10" t="s">
        <v>404</v>
      </c>
      <c r="B562" s="10" t="s">
        <v>1363</v>
      </c>
      <c r="C562" s="10" t="s">
        <v>1382</v>
      </c>
      <c r="D562" s="10" t="s">
        <v>1383</v>
      </c>
      <c r="E562" t="s">
        <v>1384</v>
      </c>
      <c r="F562">
        <v>11.56944444444</v>
      </c>
      <c r="G562">
        <v>11.56944444444</v>
      </c>
      <c r="H562">
        <v>11.56944444444</v>
      </c>
      <c r="I562">
        <v>11.56944444444</v>
      </c>
      <c r="J562">
        <v>11.56944444444</v>
      </c>
      <c r="K562">
        <v>11.56944444444</v>
      </c>
      <c r="L562">
        <v>11.56944444444</v>
      </c>
      <c r="N562" t="s">
        <v>1552</v>
      </c>
      <c r="T562" t="s">
        <v>1385</v>
      </c>
    </row>
    <row r="563" spans="1:20" x14ac:dyDescent="0.35">
      <c r="A563" s="10" t="s">
        <v>404</v>
      </c>
      <c r="B563" s="10" t="s">
        <v>1363</v>
      </c>
      <c r="C563" s="10" t="s">
        <v>1386</v>
      </c>
      <c r="D563" s="10" t="s">
        <v>18</v>
      </c>
      <c r="E563" t="s">
        <v>1387</v>
      </c>
      <c r="F563">
        <v>0</v>
      </c>
      <c r="G563">
        <v>0</v>
      </c>
      <c r="H563">
        <v>0</v>
      </c>
      <c r="I563">
        <v>0</v>
      </c>
      <c r="J563">
        <v>0</v>
      </c>
      <c r="K563">
        <v>0</v>
      </c>
      <c r="L563">
        <v>0</v>
      </c>
      <c r="N563" t="s">
        <v>1552</v>
      </c>
      <c r="T563" t="s">
        <v>1388</v>
      </c>
    </row>
    <row r="564" spans="1:20" x14ac:dyDescent="0.35">
      <c r="A564" s="11" t="s">
        <v>404</v>
      </c>
      <c r="B564" s="11" t="s">
        <v>1389</v>
      </c>
      <c r="C564" s="11" t="s">
        <v>1390</v>
      </c>
      <c r="D564" s="11" t="s">
        <v>18</v>
      </c>
      <c r="E564" t="s">
        <v>1391</v>
      </c>
      <c r="F564">
        <v>100</v>
      </c>
      <c r="G564">
        <v>100</v>
      </c>
      <c r="H564">
        <v>100</v>
      </c>
      <c r="I564">
        <v>100</v>
      </c>
      <c r="J564">
        <v>100</v>
      </c>
      <c r="K564">
        <v>100</v>
      </c>
      <c r="L564">
        <v>100</v>
      </c>
      <c r="N564" t="s">
        <v>1552</v>
      </c>
      <c r="T564" t="s">
        <v>1392</v>
      </c>
    </row>
    <row r="565" spans="1:20" x14ac:dyDescent="0.35">
      <c r="A565" s="11" t="s">
        <v>404</v>
      </c>
      <c r="B565" s="11" t="s">
        <v>1389</v>
      </c>
      <c r="C565" s="11" t="s">
        <v>1393</v>
      </c>
      <c r="D565" s="11" t="s">
        <v>18</v>
      </c>
      <c r="E565" t="s">
        <v>1394</v>
      </c>
      <c r="F565">
        <v>100</v>
      </c>
      <c r="G565">
        <v>100</v>
      </c>
      <c r="H565">
        <v>100</v>
      </c>
      <c r="I565">
        <v>100</v>
      </c>
      <c r="J565">
        <v>100</v>
      </c>
      <c r="K565">
        <v>100</v>
      </c>
      <c r="L565">
        <v>100</v>
      </c>
      <c r="N565" t="s">
        <v>1552</v>
      </c>
      <c r="T565" t="s">
        <v>1395</v>
      </c>
    </row>
    <row r="566" spans="1:20" x14ac:dyDescent="0.35">
      <c r="A566" s="11" t="s">
        <v>404</v>
      </c>
      <c r="B566" s="11" t="s">
        <v>1389</v>
      </c>
      <c r="C566" s="11" t="s">
        <v>1396</v>
      </c>
      <c r="D566" s="11" t="s">
        <v>985</v>
      </c>
      <c r="E566" t="s">
        <v>1397</v>
      </c>
      <c r="F566">
        <v>43.2</v>
      </c>
      <c r="G566">
        <v>43.2</v>
      </c>
      <c r="H566">
        <v>43.2</v>
      </c>
      <c r="I566">
        <v>43.2</v>
      </c>
      <c r="J566">
        <v>43.2</v>
      </c>
      <c r="K566">
        <v>43.2</v>
      </c>
      <c r="L566">
        <v>43.2</v>
      </c>
      <c r="N566" t="s">
        <v>1552</v>
      </c>
      <c r="T566" t="s">
        <v>1398</v>
      </c>
    </row>
    <row r="567" spans="1:20" x14ac:dyDescent="0.35">
      <c r="A567" s="6" t="s">
        <v>257</v>
      </c>
      <c r="B567" s="6" t="s">
        <v>734</v>
      </c>
      <c r="C567" s="6" t="s">
        <v>1399</v>
      </c>
      <c r="D567" s="6" t="s">
        <v>18</v>
      </c>
      <c r="E567" t="s">
        <v>1400</v>
      </c>
      <c r="F567">
        <v>0</v>
      </c>
      <c r="G567">
        <v>0</v>
      </c>
      <c r="H567">
        <v>0</v>
      </c>
      <c r="I567">
        <v>0</v>
      </c>
      <c r="J567">
        <v>0</v>
      </c>
      <c r="K567">
        <v>0</v>
      </c>
      <c r="L567">
        <v>0</v>
      </c>
      <c r="N567" t="s">
        <v>1552</v>
      </c>
      <c r="T567" t="s">
        <v>1401</v>
      </c>
    </row>
    <row r="568" spans="1:20" x14ac:dyDescent="0.35">
      <c r="A568" s="6" t="s">
        <v>257</v>
      </c>
      <c r="B568" s="6" t="s">
        <v>734</v>
      </c>
      <c r="C568" s="6" t="s">
        <v>1656</v>
      </c>
      <c r="D568" s="6" t="s">
        <v>18</v>
      </c>
      <c r="E568" t="s">
        <v>1614</v>
      </c>
      <c r="F568">
        <v>66</v>
      </c>
      <c r="G568">
        <v>66</v>
      </c>
      <c r="H568">
        <v>66</v>
      </c>
      <c r="I568">
        <v>66</v>
      </c>
      <c r="J568">
        <v>66</v>
      </c>
      <c r="K568">
        <v>66</v>
      </c>
      <c r="L568">
        <v>66</v>
      </c>
      <c r="N568" t="s">
        <v>1552</v>
      </c>
      <c r="T568" t="s">
        <v>1402</v>
      </c>
    </row>
    <row r="569" spans="1:20" x14ac:dyDescent="0.35">
      <c r="A569" s="7" t="s">
        <v>257</v>
      </c>
      <c r="B569" s="7" t="s">
        <v>1403</v>
      </c>
      <c r="C569" s="7" t="s">
        <v>1404</v>
      </c>
      <c r="D569" s="7" t="s">
        <v>985</v>
      </c>
      <c r="E569" t="s">
        <v>1405</v>
      </c>
      <c r="F569">
        <v>60.163012799999997</v>
      </c>
      <c r="G569">
        <v>60.163012799999997</v>
      </c>
      <c r="H569">
        <v>60.163012799999997</v>
      </c>
      <c r="I569">
        <v>60.163012799999997</v>
      </c>
      <c r="J569">
        <v>60.163012799999997</v>
      </c>
      <c r="K569">
        <v>60.163012799999997</v>
      </c>
      <c r="L569">
        <v>60.163012799999997</v>
      </c>
      <c r="N569" t="s">
        <v>1552</v>
      </c>
      <c r="T569" t="s">
        <v>1406</v>
      </c>
    </row>
    <row r="570" spans="1:20" x14ac:dyDescent="0.35">
      <c r="A570" s="6" t="s">
        <v>257</v>
      </c>
      <c r="B570" s="6" t="s">
        <v>1407</v>
      </c>
      <c r="C570" s="6" t="s">
        <v>1408</v>
      </c>
      <c r="D570" s="6" t="s">
        <v>985</v>
      </c>
      <c r="E570" t="s">
        <v>1409</v>
      </c>
      <c r="F570">
        <v>3.4</v>
      </c>
      <c r="G570">
        <v>3.4</v>
      </c>
      <c r="H570">
        <v>3.4</v>
      </c>
      <c r="I570">
        <v>3.4</v>
      </c>
      <c r="J570">
        <v>3.4</v>
      </c>
      <c r="K570">
        <v>3.4</v>
      </c>
      <c r="L570">
        <v>3.4</v>
      </c>
      <c r="N570" t="s">
        <v>1552</v>
      </c>
      <c r="T570" t="s">
        <v>1410</v>
      </c>
    </row>
    <row r="571" spans="1:20" x14ac:dyDescent="0.35">
      <c r="A571" s="7" t="s">
        <v>257</v>
      </c>
      <c r="B571" s="7" t="s">
        <v>750</v>
      </c>
      <c r="C571" s="7" t="s">
        <v>1411</v>
      </c>
      <c r="D571" s="7" t="s">
        <v>985</v>
      </c>
      <c r="E571" t="s">
        <v>1412</v>
      </c>
      <c r="F571">
        <v>1.5706418061897509</v>
      </c>
      <c r="G571">
        <v>1.5706418061897509</v>
      </c>
      <c r="H571">
        <v>1.5706418061897509</v>
      </c>
      <c r="I571">
        <v>1.5706418061897509</v>
      </c>
      <c r="J571">
        <v>1.5706418061897509</v>
      </c>
      <c r="K571">
        <v>1.5706418061897509</v>
      </c>
      <c r="L571">
        <v>1.5706418061897509</v>
      </c>
      <c r="N571" t="s">
        <v>1552</v>
      </c>
      <c r="T571" t="s">
        <v>1413</v>
      </c>
    </row>
    <row r="572" spans="1:20" x14ac:dyDescent="0.35">
      <c r="A572" s="7" t="s">
        <v>257</v>
      </c>
      <c r="B572" s="7" t="s">
        <v>750</v>
      </c>
      <c r="C572" s="7" t="s">
        <v>1414</v>
      </c>
      <c r="D572" s="7" t="s">
        <v>985</v>
      </c>
      <c r="E572" t="s">
        <v>1415</v>
      </c>
      <c r="F572">
        <v>50.082264779350538</v>
      </c>
      <c r="G572">
        <v>50.082264779350538</v>
      </c>
      <c r="H572">
        <v>50.082264779350538</v>
      </c>
      <c r="I572">
        <v>50.082264779350538</v>
      </c>
      <c r="J572">
        <v>50.082264779350538</v>
      </c>
      <c r="K572">
        <v>50.082264779350538</v>
      </c>
      <c r="L572">
        <v>50.082264779350538</v>
      </c>
      <c r="N572" t="s">
        <v>1552</v>
      </c>
      <c r="T572" t="s">
        <v>1416</v>
      </c>
    </row>
    <row r="573" spans="1:20" x14ac:dyDescent="0.35">
      <c r="A573" s="13" t="s">
        <v>1051</v>
      </c>
      <c r="B573" s="13" t="s">
        <v>1417</v>
      </c>
      <c r="C573" s="13" t="s">
        <v>1418</v>
      </c>
      <c r="D573" s="13" t="s">
        <v>1419</v>
      </c>
      <c r="E573" t="s">
        <v>1420</v>
      </c>
      <c r="F573">
        <v>0</v>
      </c>
      <c r="G573">
        <v>0</v>
      </c>
      <c r="H573">
        <v>0</v>
      </c>
      <c r="I573">
        <v>0</v>
      </c>
      <c r="J573">
        <v>0</v>
      </c>
      <c r="K573">
        <v>0</v>
      </c>
      <c r="L573">
        <v>0</v>
      </c>
      <c r="N573" t="s">
        <v>1552</v>
      </c>
      <c r="T573" t="s">
        <v>1421</v>
      </c>
    </row>
    <row r="574" spans="1:20" x14ac:dyDescent="0.35">
      <c r="A574" s="12" t="s">
        <v>1051</v>
      </c>
      <c r="B574" s="12" t="s">
        <v>1422</v>
      </c>
      <c r="C574" s="12" t="s">
        <v>1423</v>
      </c>
      <c r="D574" s="12" t="s">
        <v>18</v>
      </c>
      <c r="E574" t="s">
        <v>1424</v>
      </c>
      <c r="F574">
        <v>0</v>
      </c>
      <c r="G574">
        <v>0</v>
      </c>
      <c r="H574">
        <v>0</v>
      </c>
      <c r="I574">
        <v>0</v>
      </c>
      <c r="J574">
        <v>0</v>
      </c>
      <c r="K574">
        <v>0</v>
      </c>
      <c r="L574">
        <v>0</v>
      </c>
      <c r="N574" t="s">
        <v>1552</v>
      </c>
      <c r="T574" t="s">
        <v>1425</v>
      </c>
    </row>
    <row r="575" spans="1:20" x14ac:dyDescent="0.35">
      <c r="A575" s="12" t="s">
        <v>1051</v>
      </c>
      <c r="B575" s="12" t="s">
        <v>1422</v>
      </c>
      <c r="C575" s="12" t="s">
        <v>1426</v>
      </c>
      <c r="D575" s="12" t="s">
        <v>18</v>
      </c>
      <c r="E575" t="s">
        <v>1427</v>
      </c>
      <c r="F575">
        <v>0</v>
      </c>
      <c r="G575">
        <v>0</v>
      </c>
      <c r="H575">
        <v>0</v>
      </c>
      <c r="I575">
        <v>0</v>
      </c>
      <c r="J575">
        <v>0</v>
      </c>
      <c r="K575">
        <v>0</v>
      </c>
      <c r="L575">
        <v>0</v>
      </c>
      <c r="N575" t="s">
        <v>1552</v>
      </c>
      <c r="T575" t="s">
        <v>1428</v>
      </c>
    </row>
    <row r="576" spans="1:20" x14ac:dyDescent="0.35">
      <c r="A576" s="12" t="s">
        <v>1051</v>
      </c>
      <c r="B576" s="12" t="s">
        <v>1422</v>
      </c>
      <c r="C576" s="12" t="s">
        <v>1429</v>
      </c>
      <c r="D576" s="12" t="s">
        <v>18</v>
      </c>
      <c r="E576" t="s">
        <v>1430</v>
      </c>
      <c r="F576">
        <v>0</v>
      </c>
      <c r="G576">
        <v>0</v>
      </c>
      <c r="H576">
        <v>0</v>
      </c>
      <c r="I576">
        <v>0</v>
      </c>
      <c r="J576">
        <v>0</v>
      </c>
      <c r="K576">
        <v>0</v>
      </c>
      <c r="L576">
        <v>0</v>
      </c>
      <c r="N576" t="s">
        <v>1552</v>
      </c>
      <c r="T576" t="s">
        <v>1431</v>
      </c>
    </row>
    <row r="577" spans="1:20" x14ac:dyDescent="0.35">
      <c r="A577" s="12" t="s">
        <v>1051</v>
      </c>
      <c r="B577" s="12" t="s">
        <v>1422</v>
      </c>
      <c r="C577" s="12" t="s">
        <v>236</v>
      </c>
      <c r="D577" s="12" t="s">
        <v>18</v>
      </c>
      <c r="E577" t="s">
        <v>1432</v>
      </c>
      <c r="F577">
        <v>0</v>
      </c>
      <c r="G577">
        <v>0</v>
      </c>
      <c r="H577">
        <v>0</v>
      </c>
      <c r="I577">
        <v>0</v>
      </c>
      <c r="J577">
        <v>0</v>
      </c>
      <c r="K577">
        <v>0</v>
      </c>
      <c r="L577">
        <v>0</v>
      </c>
      <c r="N577" t="s">
        <v>1552</v>
      </c>
      <c r="T577" t="s">
        <v>1433</v>
      </c>
    </row>
    <row r="578" spans="1:20" x14ac:dyDescent="0.35">
      <c r="A578" s="12" t="s">
        <v>1051</v>
      </c>
      <c r="B578" s="12" t="s">
        <v>1422</v>
      </c>
      <c r="C578" s="12" t="s">
        <v>1434</v>
      </c>
      <c r="D578" s="12" t="s">
        <v>18</v>
      </c>
      <c r="E578" t="s">
        <v>1435</v>
      </c>
      <c r="F578">
        <v>0</v>
      </c>
      <c r="G578">
        <v>0</v>
      </c>
      <c r="H578">
        <v>0</v>
      </c>
      <c r="I578">
        <v>0</v>
      </c>
      <c r="J578">
        <v>0</v>
      </c>
      <c r="K578">
        <v>0</v>
      </c>
      <c r="L578">
        <v>0</v>
      </c>
      <c r="N578" t="s">
        <v>1552</v>
      </c>
      <c r="T578" t="s">
        <v>1436</v>
      </c>
    </row>
    <row r="579" spans="1:20" x14ac:dyDescent="0.35">
      <c r="A579" s="12" t="s">
        <v>1051</v>
      </c>
      <c r="B579" s="12" t="s">
        <v>1422</v>
      </c>
      <c r="C579" s="12" t="s">
        <v>1437</v>
      </c>
      <c r="D579" s="12" t="s">
        <v>18</v>
      </c>
      <c r="E579" t="s">
        <v>1438</v>
      </c>
      <c r="F579">
        <v>0</v>
      </c>
      <c r="G579">
        <v>0</v>
      </c>
      <c r="H579">
        <v>0</v>
      </c>
      <c r="I579">
        <v>0</v>
      </c>
      <c r="J579">
        <v>0</v>
      </c>
      <c r="K579">
        <v>0</v>
      </c>
      <c r="L579">
        <v>0</v>
      </c>
      <c r="N579" t="s">
        <v>1552</v>
      </c>
      <c r="T579" t="s">
        <v>1439</v>
      </c>
    </row>
    <row r="580" spans="1:20" x14ac:dyDescent="0.35">
      <c r="A580" s="14" t="s">
        <v>1440</v>
      </c>
      <c r="B580" s="14" t="s">
        <v>1441</v>
      </c>
      <c r="C580" s="14" t="s">
        <v>819</v>
      </c>
      <c r="D580" s="14" t="s">
        <v>1442</v>
      </c>
      <c r="E580" t="s">
        <v>1443</v>
      </c>
      <c r="F580">
        <v>18.25</v>
      </c>
      <c r="G580">
        <v>18.25</v>
      </c>
      <c r="H580">
        <v>18.25</v>
      </c>
      <c r="I580">
        <v>18.25</v>
      </c>
      <c r="J580">
        <v>18.25</v>
      </c>
      <c r="K580">
        <v>18.25</v>
      </c>
      <c r="L580">
        <v>18.25</v>
      </c>
      <c r="N580" t="s">
        <v>1552</v>
      </c>
      <c r="T580" t="s">
        <v>1444</v>
      </c>
    </row>
    <row r="581" spans="1:20" x14ac:dyDescent="0.35">
      <c r="A581" s="14" t="s">
        <v>1440</v>
      </c>
      <c r="B581" s="14" t="s">
        <v>1441</v>
      </c>
      <c r="C581" s="14" t="s">
        <v>482</v>
      </c>
      <c r="D581" s="14" t="s">
        <v>1445</v>
      </c>
      <c r="E581" t="s">
        <v>1446</v>
      </c>
      <c r="F581">
        <v>43.182545865870601</v>
      </c>
      <c r="G581">
        <v>43.182545865870601</v>
      </c>
      <c r="H581">
        <v>43.182545865870601</v>
      </c>
      <c r="I581">
        <v>43.182545865870601</v>
      </c>
      <c r="J581">
        <v>43.182545865870601</v>
      </c>
      <c r="K581">
        <v>43.182545865870601</v>
      </c>
      <c r="L581">
        <v>43.182545865870601</v>
      </c>
      <c r="N581" t="s">
        <v>1552</v>
      </c>
      <c r="T581" t="s">
        <v>1447</v>
      </c>
    </row>
    <row r="582" spans="1:20" x14ac:dyDescent="0.35">
      <c r="A582" s="14" t="s">
        <v>1440</v>
      </c>
      <c r="B582" s="14" t="s">
        <v>1441</v>
      </c>
      <c r="C582" s="14" t="s">
        <v>279</v>
      </c>
      <c r="D582" s="14" t="s">
        <v>1448</v>
      </c>
      <c r="E582" t="s">
        <v>1449</v>
      </c>
      <c r="F582">
        <v>79.780330640073757</v>
      </c>
      <c r="G582">
        <v>79.780330640073757</v>
      </c>
      <c r="H582">
        <v>79.780330640073757</v>
      </c>
      <c r="I582">
        <v>79.780330640073757</v>
      </c>
      <c r="J582">
        <v>79.780330640073757</v>
      </c>
      <c r="K582">
        <v>79.780330640073757</v>
      </c>
      <c r="L582">
        <v>79.780330640073757</v>
      </c>
      <c r="N582" t="s">
        <v>1552</v>
      </c>
      <c r="T582" t="s">
        <v>1450</v>
      </c>
    </row>
    <row r="583" spans="1:20" x14ac:dyDescent="0.35">
      <c r="A583" s="20" t="s">
        <v>1440</v>
      </c>
      <c r="B583" s="20" t="s">
        <v>1451</v>
      </c>
      <c r="C583" s="20" t="s">
        <v>1452</v>
      </c>
      <c r="D583" s="20" t="s">
        <v>1453</v>
      </c>
      <c r="E583" t="s">
        <v>1454</v>
      </c>
      <c r="F583">
        <v>69.100000000002183</v>
      </c>
      <c r="G583">
        <v>69.100000000002183</v>
      </c>
      <c r="H583">
        <v>69.100000000002183</v>
      </c>
      <c r="I583">
        <v>69.100000000002183</v>
      </c>
      <c r="J583">
        <v>69.100000000002183</v>
      </c>
      <c r="K583">
        <v>69.100000000002183</v>
      </c>
      <c r="L583">
        <v>69.100000000002183</v>
      </c>
      <c r="N583" t="s">
        <v>1552</v>
      </c>
      <c r="T583" t="s">
        <v>1455</v>
      </c>
    </row>
    <row r="584" spans="1:20" x14ac:dyDescent="0.35">
      <c r="A584" s="14" t="s">
        <v>1440</v>
      </c>
      <c r="B584" s="14" t="s">
        <v>1456</v>
      </c>
      <c r="C584" s="14" t="s">
        <v>822</v>
      </c>
      <c r="D584" s="14" t="s">
        <v>1442</v>
      </c>
      <c r="E584" t="s">
        <v>1457</v>
      </c>
      <c r="F584">
        <v>63.569998799999993</v>
      </c>
      <c r="G584">
        <v>63.569998799999993</v>
      </c>
      <c r="H584">
        <v>63.569998799999993</v>
      </c>
      <c r="I584">
        <v>63.569998799999993</v>
      </c>
      <c r="J584">
        <v>63.569998799999993</v>
      </c>
      <c r="K584">
        <v>63.569998799999993</v>
      </c>
      <c r="L584">
        <v>63.569998799999993</v>
      </c>
      <c r="N584" t="s">
        <v>1552</v>
      </c>
      <c r="T584" t="s">
        <v>1458</v>
      </c>
    </row>
    <row r="585" spans="1:20" x14ac:dyDescent="0.35">
      <c r="A585" s="14" t="s">
        <v>1440</v>
      </c>
      <c r="B585" s="14" t="s">
        <v>1456</v>
      </c>
      <c r="C585" s="14" t="s">
        <v>1459</v>
      </c>
      <c r="D585" s="14" t="s">
        <v>1442</v>
      </c>
      <c r="E585" t="s">
        <v>1460</v>
      </c>
      <c r="F585">
        <v>56.999999988000013</v>
      </c>
      <c r="G585">
        <v>56.999999988000013</v>
      </c>
      <c r="H585">
        <v>56.999999988000013</v>
      </c>
      <c r="I585">
        <v>56.999999988000013</v>
      </c>
      <c r="J585">
        <v>56.999999988000013</v>
      </c>
      <c r="K585">
        <v>56.999999988000013</v>
      </c>
      <c r="L585">
        <v>56.999999988000013</v>
      </c>
      <c r="N585" t="s">
        <v>1552</v>
      </c>
      <c r="T585" t="s">
        <v>1461</v>
      </c>
    </row>
    <row r="586" spans="1:20" x14ac:dyDescent="0.35">
      <c r="A586" s="14" t="s">
        <v>1440</v>
      </c>
      <c r="B586" s="14" t="s">
        <v>1456</v>
      </c>
      <c r="C586" s="14" t="s">
        <v>1462</v>
      </c>
      <c r="D586" s="14" t="s">
        <v>1463</v>
      </c>
      <c r="E586" t="s">
        <v>1464</v>
      </c>
      <c r="F586">
        <v>149.77999800000001</v>
      </c>
      <c r="G586">
        <v>149.77999800000001</v>
      </c>
      <c r="H586">
        <v>149.77999800000001</v>
      </c>
      <c r="I586">
        <v>149.77999800000001</v>
      </c>
      <c r="J586">
        <v>149.77999800000001</v>
      </c>
      <c r="K586">
        <v>149.77999800000001</v>
      </c>
      <c r="L586">
        <v>149.77999800000001</v>
      </c>
      <c r="N586" t="s">
        <v>1552</v>
      </c>
      <c r="T586" t="s">
        <v>1465</v>
      </c>
    </row>
    <row r="587" spans="1:20" x14ac:dyDescent="0.35">
      <c r="A587" s="14" t="s">
        <v>1440</v>
      </c>
      <c r="B587" s="14" t="s">
        <v>1456</v>
      </c>
      <c r="C587" s="14" t="s">
        <v>768</v>
      </c>
      <c r="D587" s="14" t="s">
        <v>1466</v>
      </c>
      <c r="E587" t="s">
        <v>1467</v>
      </c>
      <c r="F587">
        <v>0.95880914049586785</v>
      </c>
      <c r="G587">
        <v>0.95880914049586785</v>
      </c>
      <c r="H587">
        <v>0.95880914049586785</v>
      </c>
      <c r="I587">
        <v>0.95880914049586785</v>
      </c>
      <c r="J587">
        <v>0.95880914049586785</v>
      </c>
      <c r="K587">
        <v>0.95880914049586785</v>
      </c>
      <c r="L587">
        <v>0.95880914049586785</v>
      </c>
      <c r="N587" t="s">
        <v>1552</v>
      </c>
      <c r="T587" t="s">
        <v>1468</v>
      </c>
    </row>
    <row r="588" spans="1:20" x14ac:dyDescent="0.35">
      <c r="A588" s="14" t="s">
        <v>1440</v>
      </c>
      <c r="B588" s="14" t="s">
        <v>1456</v>
      </c>
      <c r="C588" s="14" t="s">
        <v>314</v>
      </c>
      <c r="D588" s="14" t="s">
        <v>1466</v>
      </c>
      <c r="E588" t="s">
        <v>1469</v>
      </c>
      <c r="F588">
        <v>0.94824551798241585</v>
      </c>
      <c r="G588">
        <v>0.94824551798241585</v>
      </c>
      <c r="H588">
        <v>0.94824551798241585</v>
      </c>
      <c r="I588">
        <v>0.94824551798241585</v>
      </c>
      <c r="J588">
        <v>0.94824551798241585</v>
      </c>
      <c r="K588">
        <v>0.94824551798241585</v>
      </c>
      <c r="L588">
        <v>0.94824551798241585</v>
      </c>
      <c r="N588" t="s">
        <v>1552</v>
      </c>
      <c r="T588" t="s">
        <v>1470</v>
      </c>
    </row>
    <row r="589" spans="1:20" x14ac:dyDescent="0.35">
      <c r="A589" s="14" t="s">
        <v>1471</v>
      </c>
      <c r="B589" s="21" t="s">
        <v>1648</v>
      </c>
      <c r="C589" s="21" t="s">
        <v>1649</v>
      </c>
      <c r="D589" s="21" t="s">
        <v>1442</v>
      </c>
      <c r="E589" t="s">
        <v>1615</v>
      </c>
      <c r="F589">
        <v>3000</v>
      </c>
      <c r="G589">
        <v>3000</v>
      </c>
      <c r="H589">
        <v>3000</v>
      </c>
      <c r="I589">
        <v>3000</v>
      </c>
      <c r="J589">
        <v>3000</v>
      </c>
      <c r="K589">
        <v>3000</v>
      </c>
      <c r="L589">
        <v>3000</v>
      </c>
      <c r="N589" t="s">
        <v>1552</v>
      </c>
    </row>
    <row r="590" spans="1:20" x14ac:dyDescent="0.35">
      <c r="A590" s="15" t="s">
        <v>1471</v>
      </c>
      <c r="B590" s="15" t="s">
        <v>1472</v>
      </c>
      <c r="C590" s="15" t="s">
        <v>1473</v>
      </c>
      <c r="D590" s="15" t="s">
        <v>18</v>
      </c>
      <c r="E590" t="s">
        <v>1474</v>
      </c>
      <c r="F590">
        <v>0</v>
      </c>
      <c r="G590">
        <v>0</v>
      </c>
      <c r="H590">
        <v>0</v>
      </c>
      <c r="I590">
        <v>0</v>
      </c>
      <c r="J590">
        <v>0</v>
      </c>
      <c r="K590">
        <v>0</v>
      </c>
      <c r="L590">
        <v>0</v>
      </c>
      <c r="N590" t="s">
        <v>1552</v>
      </c>
      <c r="T590" t="s">
        <v>1475</v>
      </c>
    </row>
    <row r="591" spans="1:20" x14ac:dyDescent="0.35">
      <c r="A591" s="15" t="s">
        <v>1471</v>
      </c>
      <c r="B591" s="15" t="s">
        <v>1472</v>
      </c>
      <c r="C591" s="15" t="s">
        <v>1476</v>
      </c>
      <c r="D591" s="15" t="s">
        <v>18</v>
      </c>
      <c r="E591" t="s">
        <v>1477</v>
      </c>
      <c r="F591">
        <v>0</v>
      </c>
      <c r="G591">
        <v>0</v>
      </c>
      <c r="H591">
        <v>0</v>
      </c>
      <c r="I591">
        <v>0</v>
      </c>
      <c r="J591">
        <v>0</v>
      </c>
      <c r="K591">
        <v>0</v>
      </c>
      <c r="L591">
        <v>0</v>
      </c>
      <c r="N591" t="s">
        <v>1552</v>
      </c>
      <c r="T591" t="s">
        <v>1478</v>
      </c>
    </row>
    <row r="592" spans="1:20" x14ac:dyDescent="0.35">
      <c r="A592" s="15" t="s">
        <v>1471</v>
      </c>
      <c r="B592" s="15" t="s">
        <v>1472</v>
      </c>
      <c r="C592" s="15" t="s">
        <v>1479</v>
      </c>
      <c r="D592" s="15" t="s">
        <v>18</v>
      </c>
      <c r="E592" t="s">
        <v>1480</v>
      </c>
      <c r="F592">
        <v>0</v>
      </c>
      <c r="G592">
        <v>0</v>
      </c>
      <c r="H592">
        <v>0</v>
      </c>
      <c r="I592">
        <v>0</v>
      </c>
      <c r="J592">
        <v>0</v>
      </c>
      <c r="K592">
        <v>0</v>
      </c>
      <c r="L592">
        <v>0</v>
      </c>
      <c r="N592" t="s">
        <v>1552</v>
      </c>
      <c r="T592" t="s">
        <v>1481</v>
      </c>
    </row>
    <row r="593" spans="1:20" x14ac:dyDescent="0.35">
      <c r="A593" s="15" t="s">
        <v>1471</v>
      </c>
      <c r="B593" s="15" t="s">
        <v>1472</v>
      </c>
      <c r="C593" s="15" t="s">
        <v>1654</v>
      </c>
      <c r="D593" s="15" t="s">
        <v>18</v>
      </c>
      <c r="E593" t="s">
        <v>1616</v>
      </c>
      <c r="F593">
        <v>0</v>
      </c>
      <c r="G593">
        <v>0</v>
      </c>
      <c r="H593">
        <v>0</v>
      </c>
      <c r="I593">
        <v>0</v>
      </c>
      <c r="J593">
        <v>0</v>
      </c>
      <c r="K593">
        <v>0</v>
      </c>
      <c r="L593">
        <v>0</v>
      </c>
      <c r="N593" t="s">
        <v>1552</v>
      </c>
    </row>
    <row r="594" spans="1:20" x14ac:dyDescent="0.35">
      <c r="A594" s="15" t="s">
        <v>1471</v>
      </c>
      <c r="B594" s="15" t="s">
        <v>1472</v>
      </c>
      <c r="C594" s="15" t="s">
        <v>1655</v>
      </c>
      <c r="D594" s="15" t="s">
        <v>18</v>
      </c>
      <c r="E594" t="s">
        <v>1617</v>
      </c>
      <c r="F594">
        <v>0</v>
      </c>
      <c r="G594">
        <v>0</v>
      </c>
      <c r="H594">
        <v>0</v>
      </c>
      <c r="I594">
        <v>0</v>
      </c>
      <c r="J594">
        <v>0</v>
      </c>
      <c r="K594">
        <v>0</v>
      </c>
      <c r="L594">
        <v>0</v>
      </c>
      <c r="N594" t="s">
        <v>1552</v>
      </c>
    </row>
    <row r="595" spans="1:20" x14ac:dyDescent="0.35">
      <c r="A595" s="21" t="s">
        <v>1471</v>
      </c>
      <c r="B595" s="21" t="s">
        <v>1482</v>
      </c>
      <c r="C595" s="21" t="s">
        <v>1657</v>
      </c>
      <c r="D595" s="21" t="s">
        <v>18</v>
      </c>
      <c r="E595" t="s">
        <v>1618</v>
      </c>
      <c r="F595">
        <v>0</v>
      </c>
      <c r="G595">
        <v>0</v>
      </c>
      <c r="H595">
        <v>0</v>
      </c>
      <c r="I595">
        <v>0</v>
      </c>
      <c r="J595">
        <v>0</v>
      </c>
      <c r="K595">
        <v>0</v>
      </c>
      <c r="L595">
        <v>0</v>
      </c>
      <c r="N595" t="s">
        <v>1552</v>
      </c>
      <c r="T595" t="s">
        <v>1483</v>
      </c>
    </row>
    <row r="596" spans="1:20" x14ac:dyDescent="0.35">
      <c r="A596" s="6" t="s">
        <v>1100</v>
      </c>
      <c r="B596" s="6" t="s">
        <v>1484</v>
      </c>
      <c r="C596" s="6" t="s">
        <v>1485</v>
      </c>
      <c r="D596" s="6" t="s">
        <v>1486</v>
      </c>
      <c r="E596" t="s">
        <v>1487</v>
      </c>
      <c r="F596">
        <v>7.8</v>
      </c>
      <c r="G596">
        <v>7.8</v>
      </c>
      <c r="H596">
        <v>7.8</v>
      </c>
      <c r="I596">
        <v>7.8</v>
      </c>
      <c r="J596">
        <v>7.8</v>
      </c>
      <c r="K596">
        <v>7.8</v>
      </c>
      <c r="L596">
        <v>7.8</v>
      </c>
      <c r="N596" t="s">
        <v>1552</v>
      </c>
      <c r="T596" t="s">
        <v>1488</v>
      </c>
    </row>
    <row r="597" spans="1:20" x14ac:dyDescent="0.35">
      <c r="A597" s="6" t="s">
        <v>1100</v>
      </c>
      <c r="B597" s="6" t="s">
        <v>1484</v>
      </c>
      <c r="C597" s="6" t="s">
        <v>1489</v>
      </c>
      <c r="D597" s="6" t="s">
        <v>18</v>
      </c>
      <c r="E597" t="s">
        <v>1490</v>
      </c>
      <c r="F597">
        <v>85</v>
      </c>
      <c r="G597">
        <v>85</v>
      </c>
      <c r="H597">
        <v>85</v>
      </c>
      <c r="I597">
        <v>85</v>
      </c>
      <c r="J597">
        <v>85</v>
      </c>
      <c r="K597">
        <v>85</v>
      </c>
      <c r="L597">
        <v>85</v>
      </c>
      <c r="N597" t="s">
        <v>1552</v>
      </c>
      <c r="T597" t="s">
        <v>1491</v>
      </c>
    </row>
    <row r="598" spans="1:20" x14ac:dyDescent="0.35">
      <c r="A598" s="7" t="s">
        <v>1100</v>
      </c>
      <c r="B598" s="7" t="s">
        <v>1492</v>
      </c>
      <c r="C598" s="7" t="s">
        <v>1493</v>
      </c>
      <c r="D598" s="7" t="s">
        <v>18</v>
      </c>
      <c r="E598" t="s">
        <v>1494</v>
      </c>
      <c r="F598">
        <v>0</v>
      </c>
      <c r="G598">
        <v>0</v>
      </c>
      <c r="H598">
        <v>0</v>
      </c>
      <c r="I598">
        <v>0</v>
      </c>
      <c r="J598">
        <v>0</v>
      </c>
      <c r="K598">
        <v>0</v>
      </c>
      <c r="L598">
        <v>0</v>
      </c>
      <c r="N598" t="s">
        <v>1552</v>
      </c>
      <c r="T598" t="s">
        <v>1495</v>
      </c>
    </row>
    <row r="599" spans="1:20" x14ac:dyDescent="0.35">
      <c r="A599" s="7" t="s">
        <v>1100</v>
      </c>
      <c r="B599" s="7" t="s">
        <v>1492</v>
      </c>
      <c r="C599" s="7" t="s">
        <v>1496</v>
      </c>
      <c r="D599" s="7" t="s">
        <v>18</v>
      </c>
      <c r="E599" t="s">
        <v>1497</v>
      </c>
      <c r="F599">
        <v>0</v>
      </c>
      <c r="G599">
        <v>0</v>
      </c>
      <c r="H599">
        <v>0</v>
      </c>
      <c r="I599">
        <v>0</v>
      </c>
      <c r="J599">
        <v>0</v>
      </c>
      <c r="K599">
        <v>0</v>
      </c>
      <c r="L599">
        <v>0</v>
      </c>
      <c r="N599" t="s">
        <v>1552</v>
      </c>
      <c r="T599" t="s">
        <v>1498</v>
      </c>
    </row>
    <row r="600" spans="1:20" x14ac:dyDescent="0.35">
      <c r="A600" s="6" t="s">
        <v>1100</v>
      </c>
      <c r="B600" s="6" t="s">
        <v>1499</v>
      </c>
      <c r="C600" s="6" t="s">
        <v>1500</v>
      </c>
      <c r="D600" s="6" t="s">
        <v>18</v>
      </c>
      <c r="E600" t="s">
        <v>1501</v>
      </c>
      <c r="F600">
        <v>0</v>
      </c>
      <c r="G600">
        <v>0</v>
      </c>
      <c r="H600">
        <v>0</v>
      </c>
      <c r="I600">
        <v>0</v>
      </c>
      <c r="J600">
        <v>0</v>
      </c>
      <c r="K600">
        <v>0</v>
      </c>
      <c r="L600">
        <v>0</v>
      </c>
      <c r="N600" t="s">
        <v>1552</v>
      </c>
      <c r="T600" t="s">
        <v>1502</v>
      </c>
    </row>
    <row r="601" spans="1:20" x14ac:dyDescent="0.35">
      <c r="A601" s="6" t="s">
        <v>1100</v>
      </c>
      <c r="B601" s="6" t="s">
        <v>1499</v>
      </c>
      <c r="C601" s="6" t="s">
        <v>1496</v>
      </c>
      <c r="D601" s="6" t="s">
        <v>18</v>
      </c>
      <c r="E601" t="s">
        <v>1503</v>
      </c>
      <c r="F601">
        <v>0</v>
      </c>
      <c r="G601">
        <v>0</v>
      </c>
      <c r="H601">
        <v>0</v>
      </c>
      <c r="I601">
        <v>0</v>
      </c>
      <c r="J601">
        <v>0</v>
      </c>
      <c r="K601">
        <v>0</v>
      </c>
      <c r="L601">
        <v>0</v>
      </c>
      <c r="N601" t="s">
        <v>1552</v>
      </c>
      <c r="T601" t="s">
        <v>1504</v>
      </c>
    </row>
    <row r="602" spans="1:20" x14ac:dyDescent="0.35">
      <c r="A602" s="7" t="s">
        <v>1100</v>
      </c>
      <c r="B602" s="7" t="s">
        <v>1505</v>
      </c>
      <c r="C602" s="7" t="s">
        <v>1500</v>
      </c>
      <c r="D602" s="7" t="s">
        <v>18</v>
      </c>
      <c r="E602" t="s">
        <v>1506</v>
      </c>
      <c r="F602">
        <v>0</v>
      </c>
      <c r="G602">
        <v>0</v>
      </c>
      <c r="H602">
        <v>0</v>
      </c>
      <c r="I602">
        <v>0</v>
      </c>
      <c r="J602">
        <v>0</v>
      </c>
      <c r="K602">
        <v>0</v>
      </c>
      <c r="L602">
        <v>0</v>
      </c>
      <c r="N602" t="s">
        <v>1552</v>
      </c>
      <c r="T602" t="s">
        <v>1507</v>
      </c>
    </row>
    <row r="603" spans="1:20" x14ac:dyDescent="0.35">
      <c r="A603" s="7" t="s">
        <v>1100</v>
      </c>
      <c r="B603" s="7" t="s">
        <v>1505</v>
      </c>
      <c r="C603" s="7" t="s">
        <v>1496</v>
      </c>
      <c r="D603" s="7" t="s">
        <v>18</v>
      </c>
      <c r="E603" t="s">
        <v>1508</v>
      </c>
      <c r="F603">
        <v>0</v>
      </c>
      <c r="G603">
        <v>0</v>
      </c>
      <c r="H603">
        <v>0</v>
      </c>
      <c r="I603">
        <v>0</v>
      </c>
      <c r="J603">
        <v>0</v>
      </c>
      <c r="K603">
        <v>0</v>
      </c>
      <c r="L603">
        <v>0</v>
      </c>
      <c r="N603" t="s">
        <v>1552</v>
      </c>
      <c r="T603" t="s">
        <v>1509</v>
      </c>
    </row>
    <row r="604" spans="1:20" x14ac:dyDescent="0.35">
      <c r="A604" s="6" t="s">
        <v>1100</v>
      </c>
      <c r="B604" s="6" t="s">
        <v>1510</v>
      </c>
      <c r="C604" s="6" t="s">
        <v>1500</v>
      </c>
      <c r="D604" s="6" t="s">
        <v>18</v>
      </c>
      <c r="E604" t="s">
        <v>1511</v>
      </c>
      <c r="F604">
        <v>0</v>
      </c>
      <c r="G604">
        <v>0</v>
      </c>
      <c r="H604">
        <v>0</v>
      </c>
      <c r="I604">
        <v>0</v>
      </c>
      <c r="J604">
        <v>0</v>
      </c>
      <c r="K604">
        <v>0</v>
      </c>
      <c r="L604">
        <v>0</v>
      </c>
      <c r="N604" t="s">
        <v>1552</v>
      </c>
      <c r="T604" t="s">
        <v>1512</v>
      </c>
    </row>
    <row r="605" spans="1:20" x14ac:dyDescent="0.35">
      <c r="A605" s="6" t="s">
        <v>1100</v>
      </c>
      <c r="B605" s="6" t="s">
        <v>1510</v>
      </c>
      <c r="C605" s="6" t="s">
        <v>1496</v>
      </c>
      <c r="D605" s="6" t="s">
        <v>18</v>
      </c>
      <c r="E605" t="s">
        <v>1513</v>
      </c>
      <c r="F605">
        <v>0</v>
      </c>
      <c r="G605">
        <v>0</v>
      </c>
      <c r="H605">
        <v>0</v>
      </c>
      <c r="I605">
        <v>0</v>
      </c>
      <c r="J605">
        <v>0</v>
      </c>
      <c r="K605">
        <v>0</v>
      </c>
      <c r="L605">
        <v>0</v>
      </c>
      <c r="N605" t="s">
        <v>1552</v>
      </c>
      <c r="T605" t="s">
        <v>1514</v>
      </c>
    </row>
    <row r="606" spans="1:20" x14ac:dyDescent="0.35">
      <c r="A606" s="7" t="s">
        <v>1100</v>
      </c>
      <c r="B606" s="7" t="s">
        <v>1515</v>
      </c>
      <c r="C606" s="7" t="s">
        <v>1500</v>
      </c>
      <c r="D606" s="7" t="s">
        <v>18</v>
      </c>
      <c r="E606" t="s">
        <v>1516</v>
      </c>
      <c r="F606">
        <v>0</v>
      </c>
      <c r="G606">
        <v>0</v>
      </c>
      <c r="H606">
        <v>0</v>
      </c>
      <c r="I606">
        <v>0</v>
      </c>
      <c r="J606">
        <v>0</v>
      </c>
      <c r="K606">
        <v>0</v>
      </c>
      <c r="L606">
        <v>0</v>
      </c>
      <c r="N606" t="s">
        <v>1552</v>
      </c>
      <c r="T606" t="s">
        <v>1517</v>
      </c>
    </row>
    <row r="607" spans="1:20" x14ac:dyDescent="0.35">
      <c r="A607" s="7" t="s">
        <v>1100</v>
      </c>
      <c r="B607" s="7" t="s">
        <v>1515</v>
      </c>
      <c r="C607" s="7" t="s">
        <v>1496</v>
      </c>
      <c r="D607" s="7" t="s">
        <v>18</v>
      </c>
      <c r="E607" t="s">
        <v>1518</v>
      </c>
      <c r="F607">
        <v>0</v>
      </c>
      <c r="G607">
        <v>0</v>
      </c>
      <c r="H607">
        <v>0</v>
      </c>
      <c r="I607">
        <v>0</v>
      </c>
      <c r="J607">
        <v>0</v>
      </c>
      <c r="K607">
        <v>0</v>
      </c>
      <c r="L607">
        <v>0</v>
      </c>
      <c r="N607" t="s">
        <v>1552</v>
      </c>
      <c r="T607" t="s">
        <v>1519</v>
      </c>
    </row>
    <row r="608" spans="1:20" x14ac:dyDescent="0.35">
      <c r="A608" s="17" t="s">
        <v>1520</v>
      </c>
      <c r="B608" s="17"/>
      <c r="C608" s="17" t="s">
        <v>7</v>
      </c>
      <c r="D608" s="17" t="s">
        <v>18</v>
      </c>
      <c r="E608" t="s">
        <v>1521</v>
      </c>
      <c r="F608">
        <v>2</v>
      </c>
      <c r="G608">
        <v>2</v>
      </c>
      <c r="H608">
        <v>2</v>
      </c>
      <c r="I608">
        <v>2</v>
      </c>
      <c r="J608">
        <v>2</v>
      </c>
      <c r="K608">
        <v>2</v>
      </c>
      <c r="L608">
        <v>2</v>
      </c>
      <c r="N608" t="s">
        <v>1552</v>
      </c>
      <c r="T608" t="s">
        <v>1522</v>
      </c>
    </row>
    <row r="609" spans="1:20" x14ac:dyDescent="0.35">
      <c r="A609" s="17" t="s">
        <v>1520</v>
      </c>
      <c r="B609" s="17"/>
      <c r="C609" s="17" t="s">
        <v>1523</v>
      </c>
      <c r="D609" s="17" t="s">
        <v>18</v>
      </c>
      <c r="E609" t="s">
        <v>1524</v>
      </c>
      <c r="F609">
        <v>3</v>
      </c>
      <c r="G609">
        <v>3</v>
      </c>
      <c r="H609">
        <v>3</v>
      </c>
      <c r="I609">
        <v>3</v>
      </c>
      <c r="J609">
        <v>3</v>
      </c>
      <c r="K609">
        <v>3</v>
      </c>
      <c r="L609">
        <v>3</v>
      </c>
      <c r="N609" t="s">
        <v>1552</v>
      </c>
      <c r="T609" t="s">
        <v>1525</v>
      </c>
    </row>
    <row r="610" spans="1:20" x14ac:dyDescent="0.35">
      <c r="A610" s="17" t="s">
        <v>1520</v>
      </c>
      <c r="B610" s="17"/>
      <c r="C610" s="17" t="s">
        <v>1526</v>
      </c>
      <c r="D610" s="17" t="s">
        <v>18</v>
      </c>
      <c r="E610" t="s">
        <v>1527</v>
      </c>
      <c r="F610">
        <v>4</v>
      </c>
      <c r="G610">
        <v>4</v>
      </c>
      <c r="H610">
        <v>4</v>
      </c>
      <c r="I610">
        <v>4</v>
      </c>
      <c r="J610">
        <v>4</v>
      </c>
      <c r="K610">
        <v>4</v>
      </c>
      <c r="L610">
        <v>4</v>
      </c>
      <c r="N610" t="s">
        <v>1552</v>
      </c>
      <c r="T610" t="s">
        <v>1528</v>
      </c>
    </row>
    <row r="611" spans="1:20" x14ac:dyDescent="0.35">
      <c r="A611" s="17" t="s">
        <v>1520</v>
      </c>
      <c r="B611" s="17"/>
      <c r="C611" s="17" t="s">
        <v>1529</v>
      </c>
      <c r="D611" s="17" t="s">
        <v>18</v>
      </c>
      <c r="E611" t="s">
        <v>1530</v>
      </c>
      <c r="F611">
        <v>7</v>
      </c>
      <c r="G611">
        <v>7</v>
      </c>
      <c r="H611">
        <v>7</v>
      </c>
      <c r="I611">
        <v>7</v>
      </c>
      <c r="J611">
        <v>7</v>
      </c>
      <c r="K611">
        <v>7</v>
      </c>
      <c r="L611">
        <v>7</v>
      </c>
      <c r="N611" t="s">
        <v>1552</v>
      </c>
      <c r="T611" t="s">
        <v>1531</v>
      </c>
    </row>
    <row r="612" spans="1:20" x14ac:dyDescent="0.35">
      <c r="G612"/>
      <c r="H612" s="25"/>
      <c r="J612"/>
      <c r="K612" s="25"/>
    </row>
    <row r="613" spans="1:20" x14ac:dyDescent="0.35">
      <c r="G613"/>
      <c r="H613" s="25"/>
      <c r="J613"/>
      <c r="K613" s="25"/>
    </row>
    <row r="614" spans="1:20" x14ac:dyDescent="0.35">
      <c r="G614"/>
      <c r="H614" s="25"/>
      <c r="J614"/>
      <c r="K614" s="25"/>
    </row>
    <row r="615" spans="1:20" x14ac:dyDescent="0.35">
      <c r="G615"/>
      <c r="H615" s="25"/>
      <c r="J615"/>
      <c r="K615" s="25"/>
    </row>
    <row r="616" spans="1:20" x14ac:dyDescent="0.35">
      <c r="G616"/>
      <c r="H616" s="25"/>
      <c r="J616"/>
      <c r="K616" s="25"/>
    </row>
    <row r="617" spans="1:20" x14ac:dyDescent="0.35">
      <c r="G617"/>
      <c r="H617" s="25"/>
      <c r="J617"/>
      <c r="K617" s="25"/>
    </row>
    <row r="618" spans="1:20" x14ac:dyDescent="0.35">
      <c r="G618"/>
      <c r="H618" s="25"/>
      <c r="J618"/>
      <c r="K618" s="25"/>
    </row>
    <row r="619" spans="1:20" x14ac:dyDescent="0.35">
      <c r="G619"/>
      <c r="H619" s="25"/>
      <c r="J619"/>
      <c r="K619" s="25"/>
    </row>
    <row r="620" spans="1:20" x14ac:dyDescent="0.35">
      <c r="G620"/>
      <c r="H620" s="25"/>
      <c r="J620"/>
      <c r="K620" s="25"/>
    </row>
    <row r="621" spans="1:20" x14ac:dyDescent="0.35">
      <c r="G621"/>
      <c r="H621" s="25"/>
      <c r="J621"/>
      <c r="K621" s="25"/>
    </row>
    <row r="622" spans="1:20" x14ac:dyDescent="0.35">
      <c r="G622"/>
      <c r="H622" s="25"/>
      <c r="J622"/>
      <c r="K622" s="25"/>
    </row>
    <row r="623" spans="1:20" x14ac:dyDescent="0.35">
      <c r="G623"/>
      <c r="H623" s="25"/>
      <c r="J623"/>
      <c r="K623" s="25"/>
    </row>
    <row r="624" spans="1:20" x14ac:dyDescent="0.35">
      <c r="G624"/>
      <c r="H624" s="25"/>
      <c r="J624"/>
      <c r="K624" s="25"/>
    </row>
    <row r="625" spans="7:11" x14ac:dyDescent="0.35">
      <c r="G625"/>
      <c r="H625" s="25"/>
      <c r="J625"/>
      <c r="K625" s="25"/>
    </row>
    <row r="626" spans="7:11" x14ac:dyDescent="0.35">
      <c r="G626"/>
      <c r="H626" s="25"/>
      <c r="J626"/>
      <c r="K626" s="25"/>
    </row>
    <row r="627" spans="7:11" x14ac:dyDescent="0.35">
      <c r="G627"/>
      <c r="H627" s="25"/>
      <c r="J627"/>
      <c r="K627" s="25"/>
    </row>
    <row r="628" spans="7:11" x14ac:dyDescent="0.35">
      <c r="G628"/>
      <c r="H628" s="25"/>
      <c r="J628"/>
      <c r="K628" s="25"/>
    </row>
    <row r="629" spans="7:11" x14ac:dyDescent="0.35">
      <c r="G629"/>
      <c r="H629" s="25"/>
      <c r="J629"/>
      <c r="K629" s="25"/>
    </row>
    <row r="630" spans="7:11" x14ac:dyDescent="0.35">
      <c r="G630"/>
      <c r="H630" s="25"/>
      <c r="J630"/>
      <c r="K630" s="25"/>
    </row>
    <row r="631" spans="7:11" x14ac:dyDescent="0.35">
      <c r="G631"/>
      <c r="H631" s="25"/>
      <c r="J631"/>
      <c r="K631" s="25"/>
    </row>
    <row r="632" spans="7:11" x14ac:dyDescent="0.35">
      <c r="G632"/>
      <c r="H632" s="25"/>
      <c r="J632"/>
      <c r="K632" s="25"/>
    </row>
    <row r="633" spans="7:11" x14ac:dyDescent="0.35">
      <c r="G633"/>
      <c r="H633" s="25"/>
      <c r="J633"/>
      <c r="K633" s="25"/>
    </row>
    <row r="634" spans="7:11" x14ac:dyDescent="0.35">
      <c r="G634"/>
      <c r="H634" s="25"/>
      <c r="J634"/>
      <c r="K634" s="25"/>
    </row>
    <row r="635" spans="7:11" x14ac:dyDescent="0.35">
      <c r="G635"/>
      <c r="H635" s="25"/>
      <c r="J635"/>
      <c r="K635" s="25"/>
    </row>
    <row r="636" spans="7:11" x14ac:dyDescent="0.35">
      <c r="G636"/>
      <c r="H636" s="25"/>
      <c r="J636"/>
      <c r="K636" s="25"/>
    </row>
    <row r="637" spans="7:11" x14ac:dyDescent="0.35">
      <c r="G637"/>
      <c r="H637" s="25"/>
      <c r="J637"/>
      <c r="K637" s="25"/>
    </row>
    <row r="638" spans="7:11" x14ac:dyDescent="0.35">
      <c r="G638"/>
      <c r="H638" s="25"/>
      <c r="J638"/>
      <c r="K638" s="25"/>
    </row>
    <row r="639" spans="7:11" x14ac:dyDescent="0.35">
      <c r="G639"/>
      <c r="H639" s="25"/>
      <c r="J639"/>
      <c r="K639" s="25"/>
    </row>
    <row r="640" spans="7:11" x14ac:dyDescent="0.35">
      <c r="G640"/>
      <c r="H640" s="25"/>
      <c r="J640"/>
      <c r="K640" s="25"/>
    </row>
    <row r="641" spans="7:11" x14ac:dyDescent="0.35">
      <c r="G641"/>
      <c r="H641" s="25"/>
      <c r="J641"/>
      <c r="K641" s="25"/>
    </row>
    <row r="642" spans="7:11" x14ac:dyDescent="0.35">
      <c r="G642"/>
      <c r="H642" s="25"/>
      <c r="J642"/>
      <c r="K642" s="25"/>
    </row>
    <row r="643" spans="7:11" x14ac:dyDescent="0.35">
      <c r="G643"/>
      <c r="H643" s="25"/>
      <c r="J643"/>
      <c r="K643" s="25"/>
    </row>
    <row r="644" spans="7:11" x14ac:dyDescent="0.35">
      <c r="G644"/>
      <c r="H644" s="25"/>
      <c r="J644"/>
      <c r="K644" s="25"/>
    </row>
    <row r="645" spans="7:11" x14ac:dyDescent="0.35">
      <c r="G645"/>
      <c r="H645" s="25"/>
      <c r="J645"/>
      <c r="K645" s="25"/>
    </row>
    <row r="646" spans="7:11" x14ac:dyDescent="0.35">
      <c r="G646"/>
      <c r="H646" s="25"/>
      <c r="J646"/>
      <c r="K646" s="25"/>
    </row>
    <row r="647" spans="7:11" x14ac:dyDescent="0.35">
      <c r="G647"/>
      <c r="H647" s="25"/>
      <c r="J647"/>
      <c r="K647" s="25"/>
    </row>
    <row r="648" spans="7:11" x14ac:dyDescent="0.35">
      <c r="G648"/>
      <c r="H648" s="25"/>
      <c r="J648"/>
      <c r="K648" s="25"/>
    </row>
    <row r="649" spans="7:11" x14ac:dyDescent="0.35">
      <c r="G649"/>
      <c r="H649" s="25"/>
      <c r="J649"/>
      <c r="K649" s="25"/>
    </row>
  </sheetData>
  <hyperlinks>
    <hyperlink ref="R401" r:id="rId1" location="16/52.2686/6.2287 " xr:uid="{0E41BFD6-4A45-448B-A35A-C8B0E8CA8E8C}"/>
  </hyperlinks>
  <pageMargins left="0.75" right="0.75" top="1" bottom="1" header="0.5" footer="0.5"/>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Riemer Kuik</cp:lastModifiedBy>
  <dcterms:created xsi:type="dcterms:W3CDTF">2021-11-04T17:40:29Z</dcterms:created>
  <dcterms:modified xsi:type="dcterms:W3CDTF">2022-01-26T16:35:49Z</dcterms:modified>
</cp:coreProperties>
</file>