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du\Desktop\EBULFET-TERMAWOOD\XOCALU\"/>
    </mc:Choice>
  </mc:AlternateContent>
  <xr:revisionPtr revIDLastSave="0" documentId="13_ncr:1_{A8D03987-9764-443F-9485-8646B9A05B5F}" xr6:coauthVersionLast="47" xr6:coauthVersionMax="47" xr10:uidLastSave="{00000000-0000-0000-0000-000000000000}"/>
  <bookViews>
    <workbookView xWindow="-120" yWindow="-120" windowWidth="29040" windowHeight="15720" xr2:uid="{6A82CE14-1A4D-4362-BE73-327E2A40FB67}"/>
  </bookViews>
  <sheets>
    <sheet name="TOTAL" sheetId="16" r:id="rId1"/>
    <sheet name="1" sheetId="61" r:id="rId2"/>
  </sheets>
  <definedNames>
    <definedName name="_xlnm.Print_Area" localSheetId="1">'1'!$A$1:$F$88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61" l="1"/>
  <c r="F14" i="61"/>
  <c r="E49" i="61"/>
  <c r="F62" i="61" l="1"/>
  <c r="F59" i="61"/>
  <c r="F60" i="61" s="1"/>
  <c r="F57" i="61"/>
  <c r="F53" i="61"/>
  <c r="F52" i="61"/>
  <c r="F50" i="61"/>
  <c r="F51" i="61"/>
  <c r="F42" i="61"/>
  <c r="F46" i="61"/>
  <c r="F37" i="61"/>
  <c r="F31" i="61"/>
  <c r="F29" i="61"/>
  <c r="F19" i="61"/>
  <c r="F17" i="61"/>
  <c r="F12" i="61"/>
  <c r="F9" i="61"/>
  <c r="F72" i="61"/>
  <c r="F73" i="61" s="1"/>
  <c r="F75" i="61"/>
  <c r="F76" i="61" s="1"/>
  <c r="F49" i="61"/>
  <c r="F45" i="61"/>
  <c r="F41" i="61"/>
  <c r="F34" i="61"/>
  <c r="F33" i="61"/>
  <c r="F32" i="61"/>
  <c r="F8" i="61"/>
  <c r="F63" i="61" l="1"/>
  <c r="F54" i="61"/>
  <c r="F47" i="61"/>
  <c r="F43" i="61"/>
  <c r="F10" i="61"/>
  <c r="F22" i="61"/>
  <c r="F69" i="61"/>
  <c r="F38" i="61"/>
  <c r="F66" i="61"/>
  <c r="F65" i="61"/>
  <c r="F30" i="61"/>
  <c r="F18" i="61"/>
  <c r="F28" i="61"/>
  <c r="F27" i="61"/>
  <c r="F26" i="61"/>
  <c r="F25" i="61"/>
  <c r="F16" i="61"/>
  <c r="F15" i="61"/>
  <c r="F13" i="61"/>
  <c r="F23" i="61" l="1"/>
  <c r="F70" i="61"/>
  <c r="F39" i="61"/>
  <c r="F67" i="61"/>
  <c r="F20" i="61"/>
  <c r="F35" i="61"/>
  <c r="F77" i="61" l="1"/>
  <c r="F78" i="61" s="1"/>
  <c r="F79" i="61" l="1"/>
  <c r="E7" i="16" s="1"/>
  <c r="E8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TUF</author>
  </authors>
  <commentList>
    <comment ref="E59" authorId="0" shapeId="0" xr:uid="{276BE7C9-4C30-42AA-8E9F-592460A6261F}">
      <text>
        <r>
          <rPr>
            <b/>
            <sz val="12"/>
            <color indexed="81"/>
            <rFont val="Tahoma"/>
            <family val="2"/>
          </rPr>
          <t>ANBARDADIR, YERİNƏ QOYULANDA YAZILACAQ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<sst xmlns="http://schemas.openxmlformats.org/spreadsheetml/2006/main" count="148" uniqueCount="88">
  <si>
    <t>№</t>
  </si>
  <si>
    <t>İşlərin adı</t>
  </si>
  <si>
    <t>Ölçü
Vahidi</t>
  </si>
  <si>
    <t>Miqdarı</t>
  </si>
  <si>
    <t>Vahidin
Dəyəri</t>
  </si>
  <si>
    <t>Cəmi</t>
  </si>
  <si>
    <t>CƏMİ</t>
  </si>
  <si>
    <t>TOPLAM</t>
  </si>
  <si>
    <t>ƏRAZİ :</t>
  </si>
  <si>
    <t>TARİX :</t>
  </si>
  <si>
    <t>BİNA № :</t>
  </si>
  <si>
    <r>
      <t xml:space="preserve">SİFARİŞÇİ : </t>
    </r>
    <r>
      <rPr>
        <sz val="22"/>
        <color theme="1"/>
        <rFont val="Times New Roman"/>
        <family val="1"/>
      </rPr>
      <t>"BAKI ABADLIQ XİDMƏTİ" MMC</t>
    </r>
  </si>
  <si>
    <t>__________________________________</t>
  </si>
  <si>
    <t>TƏHVİL ALDI</t>
  </si>
  <si>
    <t xml:space="preserve">                                     TƏHVİL VERDİ</t>
  </si>
  <si>
    <t xml:space="preserve">                     __________________________________</t>
  </si>
  <si>
    <t>ADRESS</t>
  </si>
  <si>
    <t>FASADIN
NÖVÜ</t>
  </si>
  <si>
    <t>STATUSU</t>
  </si>
  <si>
    <t>QEYD</t>
  </si>
  <si>
    <t>DƏYƏRİ</t>
  </si>
  <si>
    <t>ÇÖL FASAD</t>
  </si>
  <si>
    <t>TAMAMLANMAYIB</t>
  </si>
  <si>
    <t>-</t>
  </si>
  <si>
    <t>XOCALI</t>
  </si>
  <si>
    <t>m2</t>
  </si>
  <si>
    <t>pm</t>
  </si>
  <si>
    <t>Mobilizasiya işləri</t>
  </si>
  <si>
    <t>ÜMUMİ İŞLƏR</t>
  </si>
  <si>
    <t>reys</t>
  </si>
  <si>
    <t>ədəd</t>
  </si>
  <si>
    <t>PODRATÇI : "KOMİFOREST THERMOWOOD"</t>
  </si>
  <si>
    <t>BİNA № 1</t>
  </si>
  <si>
    <t>Tır 01.05.2024-31.05.2024</t>
  </si>
  <si>
    <t>EVAKUATOR 01.05.2024-31.05.2024</t>
  </si>
  <si>
    <t>MƏKTƏBİN YANI PARK THERMO ÜZLƏNMƏSİ</t>
  </si>
  <si>
    <t>Beton üstü thermo vurulması (yalnız material)</t>
  </si>
  <si>
    <t>Park pilləkan thermo üzlənməsi (yalnız material)</t>
  </si>
  <si>
    <t>Park domiklərin qabağı thermo üzlənməsi (yalnız material)</t>
  </si>
  <si>
    <t>Park domiklərin qabağı thermo üzlənməsi (yalnız işçilik)</t>
  </si>
  <si>
    <t>Park domiklər pilləkan thermo üzlənməsi (yalnız material)</t>
  </si>
  <si>
    <t>Park domiklər pilləkan thermo üzlənməsi (yalnız işçilik)</t>
  </si>
  <si>
    <t>QOZ AĞACININ ALTI THERMO ÜZLƏNMƏ</t>
  </si>
  <si>
    <t>Thermo üzlənmə (material+işçilik)</t>
  </si>
  <si>
    <t>GİLABİ PARKININ YANI THERMO ÜZLƏNMƏSİ</t>
  </si>
  <si>
    <t>Thermo stol</t>
  </si>
  <si>
    <t>Perila thermo</t>
  </si>
  <si>
    <t>Dekor thermo</t>
  </si>
  <si>
    <t>Pəncərələrin thermo üzlənməsi (yalnız material)</t>
  </si>
  <si>
    <t>Pəncərələrin thermo üzlənməsi (yalnız işçilik)</t>
  </si>
  <si>
    <t>Thermo polka yığılması (material+işçilik)</t>
  </si>
  <si>
    <t>Profillərin thermo üzlənməsi (yalnız işçilik)</t>
  </si>
  <si>
    <t>Profillərin thermo üzlənməsi (yalnız material)</t>
  </si>
  <si>
    <t>Thermo karnizlərinin vurulması (material+işçilik)</t>
  </si>
  <si>
    <t>Divar thermo üzlənməsi (material+işçilik)</t>
  </si>
  <si>
    <t>XOCALI GİRİŞ HASAR THERMO</t>
  </si>
  <si>
    <t>10x10 thermo hasar (yalnız işçilik)</t>
  </si>
  <si>
    <t>10x10 thermo hasar (yalnız material)</t>
  </si>
  <si>
    <t>BULVAR KƏNARI THERMO YOLLAR</t>
  </si>
  <si>
    <t>Thermo ayağ altı yol (yalnız material)</t>
  </si>
  <si>
    <t>Thermo ayağ altı yol (yalnız işçilik)</t>
  </si>
  <si>
    <t>YOL QIRAĞI THERMO HASARLAR</t>
  </si>
  <si>
    <t>Thermo hasar (yalnız material)</t>
  </si>
  <si>
    <t>Thermo hasar (yalnız işçilik)</t>
  </si>
  <si>
    <t>Thermo darvazaların qoyulması EV№104,154,155,100,99,Y7,31,147,23,22,44,47,24,12,146,9,103,98,96,92,91,90,95,94,45,8,K47,K48,K46</t>
  </si>
  <si>
    <t>dəst</t>
  </si>
  <si>
    <t>Thermo qapıların qoyulmasl (tək qapı) EV№ K9, K10,K11,K12</t>
  </si>
  <si>
    <t>Thermo qapıların dəyişməsi (yalnız işçilik) EV№154,155,K9,K10,98,96,90,91,92,94,95,46</t>
  </si>
  <si>
    <t>Təndir polka yığılması</t>
  </si>
  <si>
    <t>Qapıların alt hissəsinin thermo üzlənməsi (material+işçilik)</t>
  </si>
  <si>
    <t>PARK AYAĞALTI 60X60</t>
  </si>
  <si>
    <t>XOCALI EVLƏRƏ DOMİK (MEYVƏ TƏRƏVƏZ)</t>
  </si>
  <si>
    <t>PARK VƏ BULVAR YELLƏNCƏK</t>
  </si>
  <si>
    <t>Thermo yelləncək</t>
  </si>
  <si>
    <t>PARK SKAMYALAR</t>
  </si>
  <si>
    <t>Thermo skamyalar</t>
  </si>
  <si>
    <t>MƏKTƏBİN YANI SKAMYALAR</t>
  </si>
  <si>
    <t>Thermo skamyaların vurulması (material+işçilik)</t>
  </si>
  <si>
    <t>THERMO YAĞLANMA PARK VƏ QOZ AĞACI</t>
  </si>
  <si>
    <t>Thermo yağlanma</t>
  </si>
  <si>
    <t>ZAPRAFKA YANI HYBRİD</t>
  </si>
  <si>
    <t>PODRATÇI : "KOMIFOREST THERMOWOOD"</t>
  </si>
  <si>
    <t>TOTAL</t>
  </si>
  <si>
    <t>Beton üstü thermo vurulması ( işçilik və material)</t>
  </si>
  <si>
    <t>Park pilləkan thermo üzlənməsi ( işçilik və material )</t>
  </si>
  <si>
    <t>Thermo ayağaltı  (material+işçilik) ( Yerində yoxdur )</t>
  </si>
  <si>
    <t>Thermo domiklər( Yerində yoxdur )</t>
  </si>
  <si>
    <t>MOBİLİZASİYA ( YERLƏŞMƏ, YEMƏK PULU,DAŞINMA ) - 10%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</si>
</sst>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\ \a\z;_(* \(#,##0.00\ \a\z;_(&quot;$&quot;* &quot;-&quot;??_);_(@_)"/>
    <numFmt numFmtId="165" formatCode="_(* #,##0.00\ \a\z;_(* \-\ #,##0.00\ \a\z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22"/>
      <color theme="1"/>
      <name val="Times New Roman"/>
      <family val="1"/>
    </font>
    <font>
      <b/>
      <sz val="2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sz val="20"/>
      <name val="Calibri Light"/>
      <family val="1"/>
      <scheme val="maj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7" fillId="0" borderId="0"/>
  </cellStyleXfs>
  <cellXfs count="65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64" fontId="4" fillId="4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7" fillId="0" borderId="0" xfId="0" applyFont="1"/>
    <xf numFmtId="0" fontId="8" fillId="0" borderId="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14" fontId="7" fillId="0" borderId="6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1" fillId="2" borderId="1" xfId="1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right" vertical="center"/>
    </xf>
    <xf numFmtId="165" fontId="15" fillId="5" borderId="1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4" borderId="1" xfId="2" applyFont="1" applyFill="1" applyBorder="1" applyAlignment="1">
      <alignment vertical="center"/>
    </xf>
    <xf numFmtId="0" fontId="4" fillId="4" borderId="1" xfId="2" applyFont="1" applyFill="1" applyBorder="1" applyAlignment="1">
      <alignment horizontal="right" vertical="center"/>
    </xf>
    <xf numFmtId="164" fontId="4" fillId="4" borderId="1" xfId="2" applyNumberFormat="1" applyFont="1" applyFill="1" applyBorder="1" applyAlignment="1">
      <alignment horizontal="right" vertical="center"/>
    </xf>
    <xf numFmtId="0" fontId="5" fillId="0" borderId="0" xfId="2" applyFont="1"/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4" fillId="0" borderId="10" xfId="0" applyFont="1" applyBorder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0" fontId="14" fillId="0" borderId="12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CBEA7ABB-4341-46CD-A55C-AF45A83A55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57150</xdr:rowOff>
        </xdr:from>
        <xdr:to>
          <xdr:col>0</xdr:col>
          <xdr:colOff>2133600</xdr:colOff>
          <xdr:row>4</xdr:row>
          <xdr:rowOff>323850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0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285750</xdr:rowOff>
        </xdr:from>
        <xdr:to>
          <xdr:col>1</xdr:col>
          <xdr:colOff>1219200</xdr:colOff>
          <xdr:row>3</xdr:row>
          <xdr:rowOff>323850</xdr:rowOff>
        </xdr:to>
        <xdr:sp macro="" textlink="">
          <xdr:nvSpPr>
            <xdr:cNvPr id="87041" name="Object 1" hidden="1">
              <a:extLst>
                <a:ext uri="{63B3BB69-23CF-44E3-9099-C40C66FF867C}">
                  <a14:compatExt spid="_x0000_s87041"/>
                </a:ext>
                <a:ext uri="{FF2B5EF4-FFF2-40B4-BE49-F238E27FC236}">
                  <a16:creationId xmlns:a16="http://schemas.microsoft.com/office/drawing/2014/main" id="{00000000-0008-0000-0100-0000015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748F-162F-4F01-AC62-AEB090C3B571}">
  <sheetPr>
    <pageSetUpPr fitToPage="1"/>
  </sheetPr>
  <dimension ref="A1:E8"/>
  <sheetViews>
    <sheetView tabSelected="1" zoomScale="55" zoomScaleNormal="55" workbookViewId="0">
      <pane ySplit="6" topLeftCell="A7" activePane="bottomLeft" state="frozen"/>
      <selection activeCell="E30" sqref="E30"/>
      <selection pane="bottomLeft" activeCell="E22" sqref="E22"/>
    </sheetView>
  </sheetViews>
  <sheetFormatPr defaultColWidth="9.140625" defaultRowHeight="15" x14ac:dyDescent="0.25"/>
  <cols>
    <col min="1" max="1" width="78.5703125" style="36" customWidth="1"/>
    <col min="2" max="2" width="22.28515625" style="36" bestFit="1" customWidth="1"/>
    <col min="3" max="3" width="27" style="36" customWidth="1"/>
    <col min="4" max="4" width="17.5703125" style="36" customWidth="1"/>
    <col min="5" max="5" width="38.85546875" style="36" customWidth="1"/>
    <col min="6" max="16384" width="9.140625" style="36"/>
  </cols>
  <sheetData>
    <row r="1" spans="1:5" s="4" customFormat="1" ht="40.5" customHeight="1" x14ac:dyDescent="0.25">
      <c r="A1" s="51" t="s">
        <v>11</v>
      </c>
      <c r="B1" s="52"/>
      <c r="C1" s="52"/>
      <c r="D1" s="29" t="s">
        <v>8</v>
      </c>
      <c r="E1" s="41" t="s">
        <v>24</v>
      </c>
    </row>
    <row r="2" spans="1:5" s="4" customFormat="1" ht="40.5" customHeight="1" x14ac:dyDescent="0.4">
      <c r="A2" s="19"/>
      <c r="B2" s="28"/>
      <c r="D2" s="43"/>
      <c r="E2" s="42"/>
    </row>
    <row r="3" spans="1:5" s="4" customFormat="1" ht="40.5" customHeight="1" x14ac:dyDescent="0.25">
      <c r="A3" s="53" t="s">
        <v>81</v>
      </c>
      <c r="B3" s="54"/>
      <c r="C3" s="54"/>
      <c r="D3" s="30" t="s">
        <v>9</v>
      </c>
      <c r="E3" s="33">
        <v>45491</v>
      </c>
    </row>
    <row r="4" spans="1:5" s="4" customFormat="1" ht="40.5" customHeight="1" x14ac:dyDescent="0.25">
      <c r="A4" s="19"/>
      <c r="B4" s="14"/>
      <c r="C4" s="14"/>
      <c r="D4" s="14"/>
      <c r="E4" s="20"/>
    </row>
    <row r="5" spans="1:5" s="4" customFormat="1" ht="40.5" customHeight="1" x14ac:dyDescent="0.25">
      <c r="A5" s="21"/>
      <c r="B5" s="22"/>
      <c r="C5" s="22"/>
      <c r="D5" s="22"/>
      <c r="E5" s="23"/>
    </row>
    <row r="6" spans="1:5" ht="46.5" x14ac:dyDescent="0.25">
      <c r="A6" s="34" t="s">
        <v>16</v>
      </c>
      <c r="B6" s="35" t="s">
        <v>17</v>
      </c>
      <c r="C6" s="34" t="s">
        <v>18</v>
      </c>
      <c r="D6" s="34" t="s">
        <v>19</v>
      </c>
      <c r="E6" s="34" t="s">
        <v>20</v>
      </c>
    </row>
    <row r="7" spans="1:5" ht="23.25" x14ac:dyDescent="0.25">
      <c r="A7" s="37" t="s">
        <v>32</v>
      </c>
      <c r="B7" s="38" t="s">
        <v>21</v>
      </c>
      <c r="C7" s="38" t="s">
        <v>22</v>
      </c>
      <c r="D7" s="38" t="s">
        <v>23</v>
      </c>
      <c r="E7" s="39">
        <f>'1'!F79</f>
        <v>552864.4</v>
      </c>
    </row>
    <row r="8" spans="1:5" ht="26.25" x14ac:dyDescent="0.25">
      <c r="A8" s="55" t="s">
        <v>7</v>
      </c>
      <c r="B8" s="56"/>
      <c r="C8" s="56"/>
      <c r="D8" s="57"/>
      <c r="E8" s="40">
        <f>SUMIF(D6:D19994,"-",E6:E19994)</f>
        <v>552864.4</v>
      </c>
    </row>
  </sheetData>
  <mergeCells count="3">
    <mergeCell ref="A1:C1"/>
    <mergeCell ref="A3:C3"/>
    <mergeCell ref="A8:D8"/>
  </mergeCells>
  <pageMargins left="0.25" right="0.25" top="0.24799868766404198" bottom="0.24803040244969379" header="0.31496062992125984" footer="0.31496062992125984"/>
  <pageSetup paperSize="9" scale="53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18433" r:id="rId4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57150</xdr:rowOff>
              </from>
              <to>
                <xdr:col>0</xdr:col>
                <xdr:colOff>2133600</xdr:colOff>
                <xdr:row>4</xdr:row>
                <xdr:rowOff>323850</xdr:rowOff>
              </to>
            </anchor>
          </objectPr>
        </oleObject>
      </mc:Choice>
      <mc:Fallback>
        <oleObject progId="CorelDRAW.Graphic.13" shapeId="1843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9480-6BED-49E2-A3FC-3ABAEE1CC67D}">
  <sheetPr>
    <pageSetUpPr fitToPage="1"/>
  </sheetPr>
  <dimension ref="A1:M87"/>
  <sheetViews>
    <sheetView view="pageBreakPreview" topLeftCell="A61" zoomScale="55" zoomScaleNormal="55" zoomScaleSheetLayoutView="55" workbookViewId="0">
      <selection activeCell="C59" sqref="C59"/>
    </sheetView>
  </sheetViews>
  <sheetFormatPr defaultColWidth="9.140625" defaultRowHeight="15" x14ac:dyDescent="0.25"/>
  <cols>
    <col min="1" max="1" width="6" style="7" customWidth="1"/>
    <col min="2" max="2" width="106.140625" style="4" customWidth="1"/>
    <col min="3" max="3" width="13.140625" style="4" customWidth="1"/>
    <col min="4" max="4" width="14.85546875" style="4" customWidth="1"/>
    <col min="5" max="5" width="20" style="4" bestFit="1" customWidth="1"/>
    <col min="6" max="6" width="26.85546875" style="4" bestFit="1" customWidth="1"/>
    <col min="7" max="8" width="0" style="4" hidden="1" customWidth="1"/>
    <col min="9" max="9" width="9.140625" style="4"/>
    <col min="10" max="10" width="14" style="4" bestFit="1" customWidth="1"/>
    <col min="11" max="11" width="22.5703125" style="4" bestFit="1" customWidth="1"/>
    <col min="12" max="16384" width="9.140625" style="4"/>
  </cols>
  <sheetData>
    <row r="1" spans="1:6" ht="40.5" customHeight="1" x14ac:dyDescent="0.25">
      <c r="A1" s="18"/>
      <c r="B1" s="29" t="s">
        <v>11</v>
      </c>
      <c r="C1" s="52" t="s">
        <v>8</v>
      </c>
      <c r="D1" s="52"/>
      <c r="E1" s="59" t="s">
        <v>24</v>
      </c>
      <c r="F1" s="60"/>
    </row>
    <row r="2" spans="1:6" ht="40.5" customHeight="1" x14ac:dyDescent="0.4">
      <c r="A2" s="19"/>
      <c r="B2" s="28"/>
      <c r="C2" s="54" t="s">
        <v>10</v>
      </c>
      <c r="D2" s="54"/>
      <c r="E2" s="61">
        <v>1</v>
      </c>
      <c r="F2" s="62"/>
    </row>
    <row r="3" spans="1:6" ht="60" customHeight="1" x14ac:dyDescent="0.25">
      <c r="A3" s="19"/>
      <c r="B3" s="44" t="s">
        <v>31</v>
      </c>
      <c r="C3" s="54" t="s">
        <v>9</v>
      </c>
      <c r="D3" s="54"/>
      <c r="E3" s="63">
        <v>45491</v>
      </c>
      <c r="F3" s="64"/>
    </row>
    <row r="4" spans="1:6" ht="40.5" customHeight="1" x14ac:dyDescent="0.25">
      <c r="A4" s="19"/>
      <c r="B4" s="14"/>
      <c r="C4" s="14"/>
      <c r="D4" s="14"/>
      <c r="E4" s="14"/>
      <c r="F4" s="20"/>
    </row>
    <row r="5" spans="1:6" ht="40.5" customHeight="1" x14ac:dyDescent="0.25">
      <c r="A5" s="21"/>
      <c r="B5" s="22"/>
      <c r="C5" s="22"/>
      <c r="D5" s="22"/>
      <c r="E5" s="22"/>
      <c r="F5" s="23"/>
    </row>
    <row r="6" spans="1:6" s="5" customFormat="1" ht="51" customHeight="1" x14ac:dyDescent="0.35">
      <c r="A6" s="8" t="s">
        <v>0</v>
      </c>
      <c r="B6" s="8" t="s">
        <v>1</v>
      </c>
      <c r="C6" s="9" t="s">
        <v>2</v>
      </c>
      <c r="D6" s="8" t="s">
        <v>3</v>
      </c>
      <c r="E6" s="9" t="s">
        <v>4</v>
      </c>
      <c r="F6" s="8" t="s">
        <v>5</v>
      </c>
    </row>
    <row r="7" spans="1:6" s="5" customFormat="1" ht="30.95" customHeight="1" x14ac:dyDescent="0.35">
      <c r="A7" s="15"/>
      <c r="B7" s="16" t="s">
        <v>27</v>
      </c>
      <c r="C7" s="16"/>
      <c r="D7" s="16"/>
      <c r="E7" s="16"/>
      <c r="F7" s="17"/>
    </row>
    <row r="8" spans="1:6" s="6" customFormat="1" ht="30.95" customHeight="1" x14ac:dyDescent="0.3">
      <c r="A8" s="10">
        <v>1</v>
      </c>
      <c r="B8" s="1" t="s">
        <v>33</v>
      </c>
      <c r="C8" s="2" t="s">
        <v>29</v>
      </c>
      <c r="D8" s="2">
        <v>0</v>
      </c>
      <c r="E8" s="45">
        <v>0</v>
      </c>
      <c r="F8" s="46">
        <f t="shared" ref="F8" si="0">D8*E8</f>
        <v>0</v>
      </c>
    </row>
    <row r="9" spans="1:6" s="6" customFormat="1" ht="30.95" customHeight="1" x14ac:dyDescent="0.3">
      <c r="A9" s="10">
        <v>2</v>
      </c>
      <c r="B9" s="1" t="s">
        <v>34</v>
      </c>
      <c r="C9" s="2" t="s">
        <v>29</v>
      </c>
      <c r="D9" s="2">
        <v>4</v>
      </c>
      <c r="E9" s="45">
        <v>0</v>
      </c>
      <c r="F9" s="46">
        <f t="shared" ref="F9" si="1">D9*E9</f>
        <v>0</v>
      </c>
    </row>
    <row r="10" spans="1:6" ht="30.95" customHeight="1" x14ac:dyDescent="0.25">
      <c r="A10" s="12"/>
      <c r="B10" s="12"/>
      <c r="C10" s="12"/>
      <c r="D10" s="12"/>
      <c r="E10" s="13" t="s">
        <v>6</v>
      </c>
      <c r="F10" s="25">
        <f>SUM(F8:H9)</f>
        <v>0</v>
      </c>
    </row>
    <row r="11" spans="1:6" s="5" customFormat="1" ht="30.95" customHeight="1" x14ac:dyDescent="0.35">
      <c r="A11" s="15"/>
      <c r="B11" s="16" t="s">
        <v>35</v>
      </c>
      <c r="C11" s="16"/>
      <c r="D11" s="16"/>
      <c r="E11" s="16"/>
      <c r="F11" s="17"/>
    </row>
    <row r="12" spans="1:6" s="6" customFormat="1" ht="30.95" customHeight="1" x14ac:dyDescent="0.3">
      <c r="A12" s="10">
        <v>1</v>
      </c>
      <c r="B12" s="1" t="s">
        <v>83</v>
      </c>
      <c r="C12" s="2" t="s">
        <v>25</v>
      </c>
      <c r="D12" s="2">
        <v>862</v>
      </c>
      <c r="E12" s="3">
        <v>90</v>
      </c>
      <c r="F12" s="46">
        <f t="shared" ref="F12" si="2">D12*E12</f>
        <v>77580</v>
      </c>
    </row>
    <row r="13" spans="1:6" s="6" customFormat="1" ht="30.95" customHeight="1" x14ac:dyDescent="0.3">
      <c r="A13" s="10">
        <v>2</v>
      </c>
      <c r="B13" s="1" t="s">
        <v>36</v>
      </c>
      <c r="C13" s="2" t="s">
        <v>25</v>
      </c>
      <c r="D13" s="2">
        <v>399</v>
      </c>
      <c r="E13" s="3">
        <v>90</v>
      </c>
      <c r="F13" s="11">
        <f t="shared" ref="F13:F17" si="3">D13*E13</f>
        <v>35910</v>
      </c>
    </row>
    <row r="14" spans="1:6" s="6" customFormat="1" ht="30.95" customHeight="1" x14ac:dyDescent="0.3">
      <c r="A14" s="10">
        <v>3</v>
      </c>
      <c r="B14" s="1" t="s">
        <v>84</v>
      </c>
      <c r="C14" s="2" t="s">
        <v>26</v>
      </c>
      <c r="D14" s="2">
        <v>80</v>
      </c>
      <c r="E14" s="3">
        <v>90</v>
      </c>
      <c r="F14" s="11">
        <f t="shared" ref="F14" si="4">D14*E14</f>
        <v>7200</v>
      </c>
    </row>
    <row r="15" spans="1:6" s="6" customFormat="1" ht="30.95" customHeight="1" x14ac:dyDescent="0.3">
      <c r="A15" s="10">
        <v>4</v>
      </c>
      <c r="B15" s="1" t="s">
        <v>37</v>
      </c>
      <c r="C15" s="2" t="s">
        <v>25</v>
      </c>
      <c r="D15" s="2">
        <v>0</v>
      </c>
      <c r="E15" s="3">
        <v>90</v>
      </c>
      <c r="F15" s="11">
        <f t="shared" si="3"/>
        <v>0</v>
      </c>
    </row>
    <row r="16" spans="1:6" s="6" customFormat="1" ht="30.95" customHeight="1" x14ac:dyDescent="0.3">
      <c r="A16" s="10">
        <v>5</v>
      </c>
      <c r="B16" s="1" t="s">
        <v>38</v>
      </c>
      <c r="C16" s="2" t="s">
        <v>25</v>
      </c>
      <c r="D16" s="2">
        <v>233</v>
      </c>
      <c r="E16" s="3">
        <v>90</v>
      </c>
      <c r="F16" s="11">
        <f t="shared" si="3"/>
        <v>20970</v>
      </c>
    </row>
    <row r="17" spans="1:6" s="6" customFormat="1" ht="30.95" customHeight="1" x14ac:dyDescent="0.3">
      <c r="A17" s="10">
        <v>6</v>
      </c>
      <c r="B17" s="1" t="s">
        <v>39</v>
      </c>
      <c r="C17" s="2" t="s">
        <v>25</v>
      </c>
      <c r="D17" s="2">
        <v>233</v>
      </c>
      <c r="E17" s="45">
        <v>0</v>
      </c>
      <c r="F17" s="46">
        <f t="shared" si="3"/>
        <v>0</v>
      </c>
    </row>
    <row r="18" spans="1:6" s="6" customFormat="1" ht="30.95" customHeight="1" x14ac:dyDescent="0.3">
      <c r="A18" s="10">
        <v>7</v>
      </c>
      <c r="B18" s="1" t="s">
        <v>40</v>
      </c>
      <c r="C18" s="2" t="s">
        <v>25</v>
      </c>
      <c r="D18" s="2">
        <v>8</v>
      </c>
      <c r="E18" s="3">
        <v>90</v>
      </c>
      <c r="F18" s="11">
        <f t="shared" ref="F18:F19" si="5">D18*E18</f>
        <v>720</v>
      </c>
    </row>
    <row r="19" spans="1:6" s="6" customFormat="1" ht="30.95" customHeight="1" x14ac:dyDescent="0.3">
      <c r="A19" s="10">
        <v>8</v>
      </c>
      <c r="B19" s="1" t="s">
        <v>41</v>
      </c>
      <c r="C19" s="2" t="s">
        <v>26</v>
      </c>
      <c r="D19" s="2">
        <v>20</v>
      </c>
      <c r="E19" s="45">
        <v>0</v>
      </c>
      <c r="F19" s="46">
        <f t="shared" si="5"/>
        <v>0</v>
      </c>
    </row>
    <row r="20" spans="1:6" ht="30.95" customHeight="1" x14ac:dyDescent="0.25">
      <c r="A20" s="12"/>
      <c r="B20" s="12"/>
      <c r="C20" s="12"/>
      <c r="D20" s="12"/>
      <c r="E20" s="13" t="s">
        <v>6</v>
      </c>
      <c r="F20" s="25">
        <f>SUM(F12:H19)</f>
        <v>142380</v>
      </c>
    </row>
    <row r="21" spans="1:6" s="5" customFormat="1" ht="30.95" customHeight="1" x14ac:dyDescent="0.35">
      <c r="A21" s="15"/>
      <c r="B21" s="16" t="s">
        <v>42</v>
      </c>
      <c r="C21" s="16"/>
      <c r="D21" s="16"/>
      <c r="E21" s="16"/>
      <c r="F21" s="17"/>
    </row>
    <row r="22" spans="1:6" s="6" customFormat="1" ht="30.95" customHeight="1" x14ac:dyDescent="0.3">
      <c r="A22" s="10">
        <v>1</v>
      </c>
      <c r="B22" s="1" t="s">
        <v>43</v>
      </c>
      <c r="C22" s="2" t="s">
        <v>25</v>
      </c>
      <c r="D22" s="2">
        <v>370</v>
      </c>
      <c r="E22" s="3">
        <v>90</v>
      </c>
      <c r="F22" s="11">
        <f t="shared" ref="F22" si="6">D22*E22</f>
        <v>33300</v>
      </c>
    </row>
    <row r="23" spans="1:6" ht="30.95" customHeight="1" x14ac:dyDescent="0.25">
      <c r="A23" s="12"/>
      <c r="B23" s="12"/>
      <c r="C23" s="12"/>
      <c r="D23" s="12"/>
      <c r="E23" s="13" t="s">
        <v>6</v>
      </c>
      <c r="F23" s="25">
        <f>SUM(F22:H22)</f>
        <v>33300</v>
      </c>
    </row>
    <row r="24" spans="1:6" s="5" customFormat="1" ht="30.95" customHeight="1" x14ac:dyDescent="0.35">
      <c r="A24" s="15"/>
      <c r="B24" s="16" t="s">
        <v>44</v>
      </c>
      <c r="C24" s="16"/>
      <c r="D24" s="16"/>
      <c r="E24" s="16"/>
      <c r="F24" s="17"/>
    </row>
    <row r="25" spans="1:6" s="6" customFormat="1" ht="30.95" customHeight="1" x14ac:dyDescent="0.3">
      <c r="A25" s="10">
        <v>1</v>
      </c>
      <c r="B25" s="1" t="s">
        <v>45</v>
      </c>
      <c r="C25" s="2" t="s">
        <v>30</v>
      </c>
      <c r="D25" s="2">
        <v>3</v>
      </c>
      <c r="E25" s="3">
        <v>360</v>
      </c>
      <c r="F25" s="11">
        <f t="shared" ref="F25:F29" si="7">D25*E25</f>
        <v>1080</v>
      </c>
    </row>
    <row r="26" spans="1:6" s="6" customFormat="1" ht="30.75" customHeight="1" x14ac:dyDescent="0.3">
      <c r="A26" s="10">
        <v>2</v>
      </c>
      <c r="B26" s="1" t="s">
        <v>46</v>
      </c>
      <c r="C26" s="2" t="s">
        <v>26</v>
      </c>
      <c r="D26" s="2">
        <v>59</v>
      </c>
      <c r="E26" s="3">
        <v>135</v>
      </c>
      <c r="F26" s="11">
        <f t="shared" si="7"/>
        <v>7965</v>
      </c>
    </row>
    <row r="27" spans="1:6" s="6" customFormat="1" ht="30.95" customHeight="1" x14ac:dyDescent="0.3">
      <c r="A27" s="10">
        <v>3</v>
      </c>
      <c r="B27" s="1" t="s">
        <v>47</v>
      </c>
      <c r="C27" s="2" t="s">
        <v>25</v>
      </c>
      <c r="D27" s="2">
        <v>7</v>
      </c>
      <c r="E27" s="3">
        <v>90</v>
      </c>
      <c r="F27" s="11">
        <f t="shared" si="7"/>
        <v>630</v>
      </c>
    </row>
    <row r="28" spans="1:6" s="6" customFormat="1" ht="45.75" customHeight="1" x14ac:dyDescent="0.3">
      <c r="A28" s="10">
        <v>4</v>
      </c>
      <c r="B28" s="1" t="s">
        <v>48</v>
      </c>
      <c r="C28" s="2" t="s">
        <v>25</v>
      </c>
      <c r="D28" s="2">
        <v>5</v>
      </c>
      <c r="E28" s="3">
        <v>90</v>
      </c>
      <c r="F28" s="11">
        <f t="shared" si="7"/>
        <v>450</v>
      </c>
    </row>
    <row r="29" spans="1:6" s="6" customFormat="1" ht="44.25" customHeight="1" x14ac:dyDescent="0.3">
      <c r="A29" s="10">
        <v>5</v>
      </c>
      <c r="B29" s="1" t="s">
        <v>49</v>
      </c>
      <c r="C29" s="2" t="s">
        <v>26</v>
      </c>
      <c r="D29" s="2">
        <v>33</v>
      </c>
      <c r="E29" s="45">
        <v>0</v>
      </c>
      <c r="F29" s="46">
        <f t="shared" si="7"/>
        <v>0</v>
      </c>
    </row>
    <row r="30" spans="1:6" s="6" customFormat="1" ht="47.25" customHeight="1" x14ac:dyDescent="0.3">
      <c r="A30" s="10">
        <v>6</v>
      </c>
      <c r="B30" s="1" t="s">
        <v>50</v>
      </c>
      <c r="C30" s="2" t="s">
        <v>30</v>
      </c>
      <c r="D30" s="2">
        <v>3</v>
      </c>
      <c r="E30" s="3">
        <v>360</v>
      </c>
      <c r="F30" s="11">
        <f t="shared" ref="F30:F34" si="8">D30*E30</f>
        <v>1080</v>
      </c>
    </row>
    <row r="31" spans="1:6" s="6" customFormat="1" ht="45.75" customHeight="1" x14ac:dyDescent="0.3">
      <c r="A31" s="10">
        <v>7</v>
      </c>
      <c r="B31" s="1" t="s">
        <v>51</v>
      </c>
      <c r="C31" s="2" t="s">
        <v>26</v>
      </c>
      <c r="D31" s="2">
        <v>80</v>
      </c>
      <c r="E31" s="45">
        <v>0</v>
      </c>
      <c r="F31" s="46">
        <f t="shared" si="8"/>
        <v>0</v>
      </c>
    </row>
    <row r="32" spans="1:6" s="6" customFormat="1" ht="30.75" customHeight="1" x14ac:dyDescent="0.3">
      <c r="A32" s="10">
        <v>8</v>
      </c>
      <c r="B32" s="1" t="s">
        <v>52</v>
      </c>
      <c r="C32" s="2" t="s">
        <v>25</v>
      </c>
      <c r="D32" s="2">
        <v>16</v>
      </c>
      <c r="E32" s="3">
        <v>90</v>
      </c>
      <c r="F32" s="11">
        <f t="shared" si="8"/>
        <v>1440</v>
      </c>
    </row>
    <row r="33" spans="1:13" s="6" customFormat="1" ht="30.95" customHeight="1" x14ac:dyDescent="0.3">
      <c r="A33" s="10">
        <v>9</v>
      </c>
      <c r="B33" s="1" t="s">
        <v>53</v>
      </c>
      <c r="C33" s="2" t="s">
        <v>26</v>
      </c>
      <c r="D33" s="2">
        <v>60</v>
      </c>
      <c r="E33" s="3">
        <v>90</v>
      </c>
      <c r="F33" s="11">
        <f t="shared" si="8"/>
        <v>5400</v>
      </c>
    </row>
    <row r="34" spans="1:13" s="6" customFormat="1" ht="45.75" customHeight="1" x14ac:dyDescent="0.3">
      <c r="A34" s="10">
        <v>10</v>
      </c>
      <c r="B34" s="1" t="s">
        <v>54</v>
      </c>
      <c r="C34" s="2" t="s">
        <v>26</v>
      </c>
      <c r="D34" s="2">
        <v>18</v>
      </c>
      <c r="E34" s="3">
        <v>90</v>
      </c>
      <c r="F34" s="11">
        <f t="shared" si="8"/>
        <v>1620</v>
      </c>
    </row>
    <row r="35" spans="1:13" ht="30.95" customHeight="1" x14ac:dyDescent="0.25">
      <c r="A35" s="12"/>
      <c r="B35" s="12"/>
      <c r="C35" s="12"/>
      <c r="D35" s="12"/>
      <c r="E35" s="13" t="s">
        <v>6</v>
      </c>
      <c r="F35" s="25">
        <f>SUM(F25:H34)</f>
        <v>19665</v>
      </c>
    </row>
    <row r="36" spans="1:13" s="5" customFormat="1" ht="30.95" customHeight="1" x14ac:dyDescent="0.35">
      <c r="A36" s="15"/>
      <c r="B36" s="16" t="s">
        <v>55</v>
      </c>
      <c r="C36" s="16"/>
      <c r="D36" s="16"/>
      <c r="E36" s="16"/>
      <c r="F36" s="17"/>
    </row>
    <row r="37" spans="1:13" s="6" customFormat="1" ht="30.95" customHeight="1" x14ac:dyDescent="0.3">
      <c r="A37" s="10">
        <v>1</v>
      </c>
      <c r="B37" s="1" t="s">
        <v>56</v>
      </c>
      <c r="C37" s="2" t="s">
        <v>26</v>
      </c>
      <c r="D37" s="2">
        <v>35</v>
      </c>
      <c r="E37" s="45">
        <v>0</v>
      </c>
      <c r="F37" s="46">
        <f t="shared" ref="F37" si="9">D37*E37</f>
        <v>0</v>
      </c>
    </row>
    <row r="38" spans="1:13" s="6" customFormat="1" ht="30.95" customHeight="1" x14ac:dyDescent="0.3">
      <c r="A38" s="10">
        <v>2</v>
      </c>
      <c r="B38" s="1" t="s">
        <v>57</v>
      </c>
      <c r="C38" s="2" t="s">
        <v>25</v>
      </c>
      <c r="D38" s="2">
        <v>72</v>
      </c>
      <c r="E38" s="3">
        <v>90</v>
      </c>
      <c r="F38" s="11">
        <f t="shared" ref="F38" si="10">D38*E38</f>
        <v>6480</v>
      </c>
    </row>
    <row r="39" spans="1:13" ht="30.95" customHeight="1" x14ac:dyDescent="0.25">
      <c r="A39" s="12"/>
      <c r="B39" s="12"/>
      <c r="C39" s="12"/>
      <c r="D39" s="12"/>
      <c r="E39" s="13" t="s">
        <v>6</v>
      </c>
      <c r="F39" s="25">
        <f>SUM(F37:H38)</f>
        <v>6480</v>
      </c>
    </row>
    <row r="40" spans="1:13" s="5" customFormat="1" ht="30.95" customHeight="1" x14ac:dyDescent="0.35">
      <c r="A40" s="15"/>
      <c r="B40" s="16" t="s">
        <v>58</v>
      </c>
      <c r="C40" s="16"/>
      <c r="D40" s="16"/>
      <c r="E40" s="16"/>
      <c r="F40" s="17"/>
    </row>
    <row r="41" spans="1:13" s="6" customFormat="1" ht="30.95" customHeight="1" x14ac:dyDescent="0.3">
      <c r="A41" s="10">
        <v>1</v>
      </c>
      <c r="B41" s="1" t="s">
        <v>59</v>
      </c>
      <c r="C41" s="2" t="s">
        <v>25</v>
      </c>
      <c r="D41" s="2">
        <v>674</v>
      </c>
      <c r="E41" s="3">
        <v>90</v>
      </c>
      <c r="F41" s="11">
        <f t="shared" ref="F41:F42" si="11">D41*E41</f>
        <v>60660</v>
      </c>
    </row>
    <row r="42" spans="1:13" s="6" customFormat="1" ht="30.95" customHeight="1" x14ac:dyDescent="0.3">
      <c r="A42" s="10">
        <v>2</v>
      </c>
      <c r="B42" s="1" t="s">
        <v>60</v>
      </c>
      <c r="C42" s="2" t="s">
        <v>25</v>
      </c>
      <c r="D42" s="2">
        <v>674</v>
      </c>
      <c r="E42" s="45">
        <v>0</v>
      </c>
      <c r="F42" s="46">
        <f t="shared" si="11"/>
        <v>0</v>
      </c>
    </row>
    <row r="43" spans="1:13" ht="30.95" customHeight="1" x14ac:dyDescent="0.25">
      <c r="A43" s="12"/>
      <c r="B43" s="12"/>
      <c r="C43" s="12"/>
      <c r="D43" s="12"/>
      <c r="E43" s="13" t="s">
        <v>6</v>
      </c>
      <c r="F43" s="25">
        <f>SUM(F41:H42)</f>
        <v>60660</v>
      </c>
    </row>
    <row r="44" spans="1:13" s="5" customFormat="1" ht="30.95" customHeight="1" x14ac:dyDescent="0.35">
      <c r="A44" s="15"/>
      <c r="B44" s="16" t="s">
        <v>61</v>
      </c>
      <c r="C44" s="16"/>
      <c r="D44" s="16"/>
      <c r="E44" s="16"/>
      <c r="F44" s="17"/>
    </row>
    <row r="45" spans="1:13" s="6" customFormat="1" ht="30.95" customHeight="1" x14ac:dyDescent="0.35">
      <c r="A45" s="10">
        <v>1</v>
      </c>
      <c r="B45" s="1" t="s">
        <v>62</v>
      </c>
      <c r="C45" s="2" t="s">
        <v>25</v>
      </c>
      <c r="D45" s="2">
        <v>1206</v>
      </c>
      <c r="E45" s="3">
        <v>90</v>
      </c>
      <c r="F45" s="11">
        <f t="shared" ref="F45:F46" si="12">D45*E45</f>
        <v>108540</v>
      </c>
      <c r="I45" s="5"/>
      <c r="J45" s="5"/>
      <c r="K45" s="5"/>
      <c r="L45" s="5"/>
      <c r="M45" s="5"/>
    </row>
    <row r="46" spans="1:13" s="6" customFormat="1" ht="30.95" customHeight="1" x14ac:dyDescent="0.35">
      <c r="A46" s="10">
        <v>2</v>
      </c>
      <c r="B46" s="1" t="s">
        <v>63</v>
      </c>
      <c r="C46" s="2" t="s">
        <v>26</v>
      </c>
      <c r="D46" s="2">
        <v>1165</v>
      </c>
      <c r="E46" s="45">
        <v>0</v>
      </c>
      <c r="F46" s="46">
        <f t="shared" si="12"/>
        <v>0</v>
      </c>
      <c r="I46" s="5"/>
      <c r="J46" s="5"/>
      <c r="K46" s="5"/>
      <c r="L46" s="5"/>
      <c r="M46" s="5"/>
    </row>
    <row r="47" spans="1:13" ht="30.95" customHeight="1" x14ac:dyDescent="0.35">
      <c r="A47" s="12"/>
      <c r="B47" s="12"/>
      <c r="C47" s="12"/>
      <c r="D47" s="12"/>
      <c r="E47" s="13" t="s">
        <v>6</v>
      </c>
      <c r="F47" s="25">
        <f>SUM(F45:H46)</f>
        <v>108540</v>
      </c>
      <c r="I47" s="5"/>
      <c r="J47" s="5"/>
      <c r="K47" s="5"/>
      <c r="L47" s="5"/>
      <c r="M47" s="5"/>
    </row>
    <row r="48" spans="1:13" s="5" customFormat="1" ht="30.95" customHeight="1" x14ac:dyDescent="0.35">
      <c r="A48" s="15"/>
      <c r="B48" s="16" t="s">
        <v>28</v>
      </c>
      <c r="C48" s="16"/>
      <c r="D48" s="16"/>
      <c r="E48" s="16"/>
      <c r="F48" s="17"/>
    </row>
    <row r="49" spans="1:6" s="6" customFormat="1" ht="72" customHeight="1" x14ac:dyDescent="0.3">
      <c r="A49" s="10">
        <v>1</v>
      </c>
      <c r="B49" s="1" t="s">
        <v>64</v>
      </c>
      <c r="C49" s="2" t="s">
        <v>65</v>
      </c>
      <c r="D49" s="2">
        <v>29</v>
      </c>
      <c r="E49" s="3">
        <f>3200</f>
        <v>3200</v>
      </c>
      <c r="F49" s="11">
        <f t="shared" ref="F49:F53" si="13">D49*E49</f>
        <v>92800</v>
      </c>
    </row>
    <row r="50" spans="1:6" s="6" customFormat="1" ht="48.75" customHeight="1" x14ac:dyDescent="0.3">
      <c r="A50" s="10">
        <v>2</v>
      </c>
      <c r="B50" s="1" t="s">
        <v>66</v>
      </c>
      <c r="C50" s="2" t="s">
        <v>30</v>
      </c>
      <c r="D50" s="2">
        <v>4</v>
      </c>
      <c r="E50" s="3">
        <v>850</v>
      </c>
      <c r="F50" s="11">
        <f t="shared" si="13"/>
        <v>3400</v>
      </c>
    </row>
    <row r="51" spans="1:6" s="6" customFormat="1" ht="55.5" customHeight="1" x14ac:dyDescent="0.3">
      <c r="A51" s="10">
        <v>3</v>
      </c>
      <c r="B51" s="1" t="s">
        <v>67</v>
      </c>
      <c r="C51" s="2" t="s">
        <v>30</v>
      </c>
      <c r="D51" s="2">
        <v>12</v>
      </c>
      <c r="E51" s="45">
        <v>0</v>
      </c>
      <c r="F51" s="46">
        <f t="shared" si="13"/>
        <v>0</v>
      </c>
    </row>
    <row r="52" spans="1:6" s="6" customFormat="1" ht="30.95" customHeight="1" x14ac:dyDescent="0.3">
      <c r="A52" s="10">
        <v>4</v>
      </c>
      <c r="B52" s="1" t="s">
        <v>68</v>
      </c>
      <c r="C52" s="2" t="s">
        <v>30</v>
      </c>
      <c r="D52" s="2">
        <v>2</v>
      </c>
      <c r="E52" s="3">
        <v>360</v>
      </c>
      <c r="F52" s="11">
        <f t="shared" si="13"/>
        <v>720</v>
      </c>
    </row>
    <row r="53" spans="1:6" s="6" customFormat="1" ht="30.95" customHeight="1" x14ac:dyDescent="0.3">
      <c r="A53" s="10">
        <v>5</v>
      </c>
      <c r="B53" s="1" t="s">
        <v>69</v>
      </c>
      <c r="C53" s="2" t="s">
        <v>65</v>
      </c>
      <c r="D53" s="2">
        <v>0</v>
      </c>
      <c r="E53" s="3">
        <v>90</v>
      </c>
      <c r="F53" s="11">
        <f t="shared" si="13"/>
        <v>0</v>
      </c>
    </row>
    <row r="54" spans="1:6" ht="30.95" customHeight="1" x14ac:dyDescent="0.25">
      <c r="A54" s="12"/>
      <c r="B54" s="12"/>
      <c r="C54" s="12"/>
      <c r="D54" s="12"/>
      <c r="E54" s="13" t="s">
        <v>6</v>
      </c>
      <c r="F54" s="25">
        <f>SUM(F49:H53)</f>
        <v>96920</v>
      </c>
    </row>
    <row r="55" spans="1:6" s="5" customFormat="1" ht="30.95" customHeight="1" x14ac:dyDescent="0.35">
      <c r="A55" s="15"/>
      <c r="B55" s="16" t="s">
        <v>70</v>
      </c>
      <c r="C55" s="16"/>
      <c r="D55" s="16"/>
      <c r="E55" s="16"/>
      <c r="F55" s="17"/>
    </row>
    <row r="56" spans="1:6" s="6" customFormat="1" ht="30.95" customHeight="1" x14ac:dyDescent="0.3">
      <c r="A56" s="10">
        <v>1</v>
      </c>
      <c r="B56" s="1" t="s">
        <v>85</v>
      </c>
      <c r="C56" s="2" t="s">
        <v>30</v>
      </c>
      <c r="D56" s="2">
        <v>10</v>
      </c>
      <c r="E56" s="45">
        <v>0</v>
      </c>
      <c r="F56" s="46">
        <f t="shared" ref="F56" si="14">D56*E56</f>
        <v>0</v>
      </c>
    </row>
    <row r="57" spans="1:6" ht="30.95" customHeight="1" x14ac:dyDescent="0.25">
      <c r="A57" s="12"/>
      <c r="B57" s="12"/>
      <c r="C57" s="12"/>
      <c r="D57" s="12"/>
      <c r="E57" s="13" t="s">
        <v>6</v>
      </c>
      <c r="F57" s="25">
        <f>SUM(F56:H56)</f>
        <v>0</v>
      </c>
    </row>
    <row r="58" spans="1:6" s="5" customFormat="1" ht="30.95" customHeight="1" x14ac:dyDescent="0.35">
      <c r="A58" s="15"/>
      <c r="B58" s="16" t="s">
        <v>71</v>
      </c>
      <c r="C58" s="16"/>
      <c r="D58" s="16"/>
      <c r="E58" s="16"/>
      <c r="F58" s="17"/>
    </row>
    <row r="59" spans="1:6" s="6" customFormat="1" ht="30.95" customHeight="1" x14ac:dyDescent="0.3">
      <c r="A59" s="10">
        <v>1</v>
      </c>
      <c r="B59" s="1" t="s">
        <v>86</v>
      </c>
      <c r="C59" s="2" t="s">
        <v>30</v>
      </c>
      <c r="D59" s="2">
        <v>0</v>
      </c>
      <c r="E59" s="3">
        <v>2000</v>
      </c>
      <c r="F59" s="11">
        <f t="shared" ref="F59" si="15">D59*E59</f>
        <v>0</v>
      </c>
    </row>
    <row r="60" spans="1:6" ht="30.95" customHeight="1" x14ac:dyDescent="0.25">
      <c r="A60" s="12"/>
      <c r="B60" s="12"/>
      <c r="C60" s="12"/>
      <c r="D60" s="12"/>
      <c r="E60" s="13" t="s">
        <v>6</v>
      </c>
      <c r="F60" s="25">
        <f>SUM(F59:H59)</f>
        <v>0</v>
      </c>
    </row>
    <row r="61" spans="1:6" s="5" customFormat="1" ht="30.95" customHeight="1" x14ac:dyDescent="0.35">
      <c r="A61" s="15"/>
      <c r="B61" s="16" t="s">
        <v>72</v>
      </c>
      <c r="C61" s="16"/>
      <c r="D61" s="16"/>
      <c r="E61" s="16"/>
      <c r="F61" s="17"/>
    </row>
    <row r="62" spans="1:6" s="6" customFormat="1" ht="30.95" customHeight="1" x14ac:dyDescent="0.3">
      <c r="A62" s="10">
        <v>1</v>
      </c>
      <c r="B62" s="1" t="s">
        <v>73</v>
      </c>
      <c r="C62" s="2" t="s">
        <v>30</v>
      </c>
      <c r="D62" s="2">
        <v>7</v>
      </c>
      <c r="E62" s="3">
        <v>2250</v>
      </c>
      <c r="F62" s="11">
        <f t="shared" ref="F62" si="16">D62*E62</f>
        <v>15750</v>
      </c>
    </row>
    <row r="63" spans="1:6" ht="30.95" customHeight="1" x14ac:dyDescent="0.25">
      <c r="A63" s="12"/>
      <c r="B63" s="12"/>
      <c r="C63" s="12"/>
      <c r="D63" s="12"/>
      <c r="E63" s="13" t="s">
        <v>6</v>
      </c>
      <c r="F63" s="25">
        <f>SUM(F62:H62)</f>
        <v>15750</v>
      </c>
    </row>
    <row r="64" spans="1:6" s="5" customFormat="1" ht="30.95" customHeight="1" x14ac:dyDescent="0.35">
      <c r="A64" s="15"/>
      <c r="B64" s="16" t="s">
        <v>74</v>
      </c>
      <c r="C64" s="16"/>
      <c r="D64" s="16"/>
      <c r="E64" s="16"/>
      <c r="F64" s="17"/>
    </row>
    <row r="65" spans="1:6" s="6" customFormat="1" ht="30.95" customHeight="1" x14ac:dyDescent="0.3">
      <c r="A65" s="10">
        <v>1</v>
      </c>
      <c r="B65" s="1" t="s">
        <v>75</v>
      </c>
      <c r="C65" s="2" t="s">
        <v>30</v>
      </c>
      <c r="D65" s="2">
        <v>6</v>
      </c>
      <c r="E65" s="3">
        <v>360</v>
      </c>
      <c r="F65" s="11">
        <f t="shared" ref="F65:F66" si="17">D65*E65</f>
        <v>2160</v>
      </c>
    </row>
    <row r="66" spans="1:6" s="6" customFormat="1" ht="30.95" customHeight="1" x14ac:dyDescent="0.3">
      <c r="A66" s="10">
        <v>2</v>
      </c>
      <c r="B66" s="1" t="s">
        <v>75</v>
      </c>
      <c r="C66" s="2" t="s">
        <v>30</v>
      </c>
      <c r="D66" s="2">
        <v>2</v>
      </c>
      <c r="E66" s="3">
        <v>300</v>
      </c>
      <c r="F66" s="11">
        <f t="shared" si="17"/>
        <v>600</v>
      </c>
    </row>
    <row r="67" spans="1:6" ht="30.95" customHeight="1" x14ac:dyDescent="0.25">
      <c r="A67" s="12"/>
      <c r="B67" s="12"/>
      <c r="C67" s="12"/>
      <c r="D67" s="12"/>
      <c r="E67" s="13" t="s">
        <v>6</v>
      </c>
      <c r="F67" s="25">
        <f>SUM(F65:H66)</f>
        <v>2760</v>
      </c>
    </row>
    <row r="68" spans="1:6" s="5" customFormat="1" ht="30.95" customHeight="1" x14ac:dyDescent="0.35">
      <c r="A68" s="15"/>
      <c r="B68" s="16" t="s">
        <v>76</v>
      </c>
      <c r="C68" s="16"/>
      <c r="D68" s="16"/>
      <c r="E68" s="16"/>
      <c r="F68" s="17"/>
    </row>
    <row r="69" spans="1:6" s="6" customFormat="1" ht="30.95" customHeight="1" x14ac:dyDescent="0.3">
      <c r="A69" s="10">
        <v>1</v>
      </c>
      <c r="B69" s="1" t="s">
        <v>77</v>
      </c>
      <c r="C69" s="2" t="s">
        <v>26</v>
      </c>
      <c r="D69" s="2">
        <v>81.5</v>
      </c>
      <c r="E69" s="3">
        <v>90</v>
      </c>
      <c r="F69" s="11">
        <f t="shared" ref="F69" si="18">D69*E69</f>
        <v>7335</v>
      </c>
    </row>
    <row r="70" spans="1:6" ht="30.95" customHeight="1" x14ac:dyDescent="0.25">
      <c r="A70" s="12"/>
      <c r="B70" s="12"/>
      <c r="C70" s="12"/>
      <c r="D70" s="12"/>
      <c r="E70" s="13" t="s">
        <v>6</v>
      </c>
      <c r="F70" s="25">
        <f>SUM(F69:H69)</f>
        <v>7335</v>
      </c>
    </row>
    <row r="71" spans="1:6" s="5" customFormat="1" ht="30.95" customHeight="1" x14ac:dyDescent="0.35">
      <c r="A71" s="15"/>
      <c r="B71" s="16" t="s">
        <v>78</v>
      </c>
      <c r="C71" s="16"/>
      <c r="D71" s="16"/>
      <c r="E71" s="16"/>
      <c r="F71" s="17"/>
    </row>
    <row r="72" spans="1:6" s="6" customFormat="1" ht="30.95" customHeight="1" x14ac:dyDescent="0.3">
      <c r="A72" s="10">
        <v>1</v>
      </c>
      <c r="B72" s="1" t="s">
        <v>79</v>
      </c>
      <c r="C72" s="2" t="s">
        <v>25</v>
      </c>
      <c r="D72" s="2">
        <v>1482</v>
      </c>
      <c r="E72" s="3">
        <v>2</v>
      </c>
      <c r="F72" s="11">
        <f t="shared" ref="F72" si="19">D72*E72</f>
        <v>2964</v>
      </c>
    </row>
    <row r="73" spans="1:6" ht="30.95" customHeight="1" x14ac:dyDescent="0.25">
      <c r="A73" s="12"/>
      <c r="B73" s="12"/>
      <c r="C73" s="12"/>
      <c r="D73" s="12"/>
      <c r="E73" s="13" t="s">
        <v>6</v>
      </c>
      <c r="F73" s="25">
        <f>SUM(F72:H72)</f>
        <v>2964</v>
      </c>
    </row>
    <row r="74" spans="1:6" s="5" customFormat="1" ht="30.95" customHeight="1" x14ac:dyDescent="0.35">
      <c r="A74" s="15"/>
      <c r="B74" s="16" t="s">
        <v>80</v>
      </c>
      <c r="C74" s="16"/>
      <c r="D74" s="16"/>
      <c r="E74" s="16"/>
      <c r="F74" s="17"/>
    </row>
    <row r="75" spans="1:6" s="6" customFormat="1" ht="30.95" customHeight="1" x14ac:dyDescent="0.3">
      <c r="A75" s="10">
        <v>1</v>
      </c>
      <c r="B75" s="1" t="s">
        <v>43</v>
      </c>
      <c r="C75" s="2" t="s">
        <v>25</v>
      </c>
      <c r="D75" s="2">
        <v>65</v>
      </c>
      <c r="E75" s="3">
        <v>90</v>
      </c>
      <c r="F75" s="11">
        <f t="shared" ref="F75" si="20">D75*E75</f>
        <v>5850</v>
      </c>
    </row>
    <row r="76" spans="1:6" ht="30.95" customHeight="1" x14ac:dyDescent="0.25">
      <c r="A76" s="12"/>
      <c r="B76" s="12"/>
      <c r="C76" s="12"/>
      <c r="D76" s="12"/>
      <c r="E76" s="13" t="s">
        <v>6</v>
      </c>
      <c r="F76" s="25">
        <f>SUM(F75:H75)</f>
        <v>5850</v>
      </c>
    </row>
    <row r="77" spans="1:6" ht="30.95" customHeight="1" x14ac:dyDescent="0.25">
      <c r="A77" s="26"/>
      <c r="B77" s="26"/>
      <c r="C77" s="26"/>
      <c r="D77" s="26"/>
      <c r="E77" s="27" t="s">
        <v>7</v>
      </c>
      <c r="F77" s="24">
        <f>SUMIF(E6:E20037,"CƏMİ",F6:F20037)</f>
        <v>502604</v>
      </c>
    </row>
    <row r="78" spans="1:6" s="50" customFormat="1" ht="25.5" x14ac:dyDescent="0.25">
      <c r="A78" s="47"/>
      <c r="B78" s="47"/>
      <c r="C78" s="47"/>
      <c r="D78" s="47"/>
      <c r="E78" s="48" t="s">
        <v>87</v>
      </c>
      <c r="F78" s="49">
        <f>F77*0.1</f>
        <v>50260.4</v>
      </c>
    </row>
    <row r="79" spans="1:6" s="50" customFormat="1" ht="25.5" x14ac:dyDescent="0.25">
      <c r="A79" s="47"/>
      <c r="B79" s="47"/>
      <c r="C79" s="47"/>
      <c r="D79" s="47"/>
      <c r="E79" s="48" t="s">
        <v>82</v>
      </c>
      <c r="F79" s="49">
        <f>F77+F78</f>
        <v>552864.4</v>
      </c>
    </row>
    <row r="81" spans="1:6" ht="30.95" customHeight="1" x14ac:dyDescent="0.25">
      <c r="A81" s="30"/>
      <c r="B81" s="31" t="s">
        <v>14</v>
      </c>
      <c r="C81" s="58" t="s">
        <v>13</v>
      </c>
      <c r="D81" s="58"/>
      <c r="E81" s="58"/>
      <c r="F81" s="58"/>
    </row>
    <row r="82" spans="1:6" ht="30.95" customHeight="1" x14ac:dyDescent="0.25">
      <c r="A82" s="30"/>
      <c r="B82" s="32"/>
      <c r="C82" s="30"/>
      <c r="D82" s="30"/>
      <c r="E82" s="30"/>
      <c r="F82" s="30"/>
    </row>
    <row r="83" spans="1:6" ht="30.95" customHeight="1" x14ac:dyDescent="0.25">
      <c r="A83" s="30"/>
      <c r="B83" s="31" t="s">
        <v>15</v>
      </c>
      <c r="C83" s="58" t="s">
        <v>12</v>
      </c>
      <c r="D83" s="58"/>
      <c r="E83" s="58"/>
      <c r="F83" s="58"/>
    </row>
    <row r="84" spans="1:6" ht="30.95" customHeight="1" x14ac:dyDescent="0.25">
      <c r="A84" s="30"/>
      <c r="B84" s="31"/>
      <c r="C84" s="30"/>
      <c r="D84" s="30"/>
      <c r="E84" s="30"/>
      <c r="F84" s="30"/>
    </row>
    <row r="85" spans="1:6" ht="30.95" customHeight="1" x14ac:dyDescent="0.25">
      <c r="A85" s="30"/>
      <c r="B85" s="31" t="s">
        <v>15</v>
      </c>
      <c r="C85" s="58" t="s">
        <v>12</v>
      </c>
      <c r="D85" s="58"/>
      <c r="E85" s="58"/>
      <c r="F85" s="58"/>
    </row>
    <row r="86" spans="1:6" ht="30.95" customHeight="1" x14ac:dyDescent="0.25">
      <c r="A86" s="30"/>
      <c r="B86" s="31"/>
      <c r="C86" s="30"/>
      <c r="D86" s="30"/>
      <c r="E86" s="30"/>
      <c r="F86" s="30"/>
    </row>
    <row r="87" spans="1:6" ht="30.95" customHeight="1" x14ac:dyDescent="0.25">
      <c r="A87" s="30"/>
      <c r="B87" s="31" t="s">
        <v>15</v>
      </c>
      <c r="C87" s="58" t="s">
        <v>12</v>
      </c>
      <c r="D87" s="58"/>
      <c r="E87" s="58"/>
      <c r="F87" s="58"/>
    </row>
  </sheetData>
  <mergeCells count="10">
    <mergeCell ref="C81:F81"/>
    <mergeCell ref="C83:F83"/>
    <mergeCell ref="C85:F85"/>
    <mergeCell ref="C87:F87"/>
    <mergeCell ref="C1:D1"/>
    <mergeCell ref="E1:F1"/>
    <mergeCell ref="C2:D2"/>
    <mergeCell ref="E2:F2"/>
    <mergeCell ref="C3:D3"/>
    <mergeCell ref="E3:F3"/>
  </mergeCells>
  <phoneticPr fontId="16" type="noConversion"/>
  <pageMargins left="0.23622047244094499" right="0.23622047244094499" top="0.24799978127733999" bottom="0.24803040244969399" header="0.31496062992126" footer="0.31496062992126"/>
  <pageSetup paperSize="9" scale="53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3" shapeId="87041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285750</xdr:rowOff>
              </from>
              <to>
                <xdr:col>1</xdr:col>
                <xdr:colOff>1219200</xdr:colOff>
                <xdr:row>3</xdr:row>
                <xdr:rowOff>323850</xdr:rowOff>
              </to>
            </anchor>
          </objectPr>
        </oleObject>
      </mc:Choice>
      <mc:Fallback>
        <oleObject progId="CorelDRAW.Graphic.13" shapeId="8704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Mirzayeva</dc:creator>
  <cp:lastModifiedBy>abdul hasanov</cp:lastModifiedBy>
  <cp:lastPrinted>2024-06-21T12:34:12Z</cp:lastPrinted>
  <dcterms:created xsi:type="dcterms:W3CDTF">2024-06-20T10:34:56Z</dcterms:created>
  <dcterms:modified xsi:type="dcterms:W3CDTF">2024-12-12T11:11:24Z</dcterms:modified>
</cp:coreProperties>
</file>