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yle\Documents\Hopkins\Fall 2018\mod_nav\mod09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3" i="1" l="1"/>
  <c r="C10" i="1"/>
  <c r="C9" i="1"/>
  <c r="C8" i="1"/>
  <c r="C7" i="1"/>
  <c r="C11" i="1" s="1"/>
  <c r="D7" i="1"/>
  <c r="C12" i="1" l="1"/>
  <c r="C14" i="1" s="1"/>
  <c r="C16" i="1" l="1"/>
</calcChain>
</file>

<file path=xl/sharedStrings.xml><?xml version="1.0" encoding="utf-8"?>
<sst xmlns="http://schemas.openxmlformats.org/spreadsheetml/2006/main" count="15" uniqueCount="15">
  <si>
    <t>Hc</t>
  </si>
  <si>
    <t>A</t>
  </si>
  <si>
    <t>Z (Az)</t>
  </si>
  <si>
    <t>p</t>
  </si>
  <si>
    <t>B</t>
  </si>
  <si>
    <t>C</t>
  </si>
  <si>
    <t>D</t>
  </si>
  <si>
    <t>E</t>
  </si>
  <si>
    <t>G</t>
  </si>
  <si>
    <t>Lnew</t>
  </si>
  <si>
    <t>Bnew</t>
  </si>
  <si>
    <t>d</t>
  </si>
  <si>
    <t>Ho</t>
  </si>
  <si>
    <t>Ln</t>
  </si>
  <si>
    <t>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</si>
</sst>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tabSelected="1" workbookViewId="0">
      <selection activeCell="C14" sqref="C14:D14"/>
    </sheetView>
  </sheetViews>
  <sheetFormatPr defaultRowHeight="15" x14ac:dyDescent="0.25"/>
  <cols>
    <col min="3" max="4" width="18.42578125" customWidth="1"/>
  </cols>
  <sheetData>
    <row r="1" spans="2:5" x14ac:dyDescent="0.25">
      <c r="B1" t="s">
        <v>13</v>
      </c>
      <c r="C1">
        <v>-76</v>
      </c>
    </row>
    <row r="2" spans="2:5" x14ac:dyDescent="0.25">
      <c r="B2" t="s">
        <v>14</v>
      </c>
      <c r="C2">
        <v>40</v>
      </c>
    </row>
    <row r="4" spans="2:5" x14ac:dyDescent="0.25">
      <c r="B4" t="s">
        <v>12</v>
      </c>
      <c r="C4" s="2">
        <v>22.3</v>
      </c>
      <c r="D4" s="2">
        <v>30.1</v>
      </c>
    </row>
    <row r="5" spans="2:5" x14ac:dyDescent="0.25">
      <c r="B5" t="s">
        <v>0</v>
      </c>
      <c r="C5" s="2">
        <v>22.5</v>
      </c>
      <c r="D5" s="2">
        <v>28.9</v>
      </c>
    </row>
    <row r="6" spans="2:5" x14ac:dyDescent="0.25">
      <c r="B6" t="s">
        <v>2</v>
      </c>
      <c r="C6" s="2">
        <v>119.6</v>
      </c>
      <c r="D6" s="2">
        <v>231.5</v>
      </c>
    </row>
    <row r="7" spans="2:5" x14ac:dyDescent="0.25">
      <c r="B7" t="s">
        <v>3</v>
      </c>
      <c r="C7" s="2">
        <f>C4-C5</f>
        <v>-0.19999999999999929</v>
      </c>
      <c r="D7" s="2">
        <f>D4-D5</f>
        <v>1.2000000000000028</v>
      </c>
    </row>
    <row r="8" spans="2:5" x14ac:dyDescent="0.25">
      <c r="B8" t="s">
        <v>1</v>
      </c>
      <c r="C8" s="3">
        <f>COS(RADIANS(C6))^2+COS(RADIANS(D6))^2</f>
        <v>0.63150304039278171</v>
      </c>
      <c r="D8" s="3"/>
      <c r="E8" s="1"/>
    </row>
    <row r="9" spans="2:5" x14ac:dyDescent="0.25">
      <c r="B9" t="s">
        <v>4</v>
      </c>
      <c r="C9" s="3">
        <f>COS(RADIANS(C6))*SIN(RADIANS(C6))+COS(RADIANS(D6))*SIN(RADIANS(D6))</f>
        <v>5.7705083927285516E-2</v>
      </c>
      <c r="D9" s="3"/>
      <c r="E9" s="1"/>
    </row>
    <row r="10" spans="2:5" x14ac:dyDescent="0.25">
      <c r="B10" t="s">
        <v>5</v>
      </c>
      <c r="C10" s="3">
        <f>SIN(RADIANS(C6))^2+SIN(RADIANS(D6))^2</f>
        <v>1.3684969596072183</v>
      </c>
      <c r="D10" s="3"/>
      <c r="E10" s="1"/>
    </row>
    <row r="11" spans="2:5" x14ac:dyDescent="0.25">
      <c r="B11" t="s">
        <v>6</v>
      </c>
      <c r="C11" s="3">
        <f>C7*COS(RADIANS(C6))+D7*COS(RADIANS(D6))</f>
        <v>-0.64822919064829954</v>
      </c>
      <c r="D11" s="3"/>
      <c r="E11" s="1"/>
    </row>
    <row r="12" spans="2:5" x14ac:dyDescent="0.25">
      <c r="B12" t="s">
        <v>7</v>
      </c>
      <c r="C12" s="3">
        <f>C7*SIN(RADIANS(C6))+D7*SIN(RADIANS(D6))</f>
        <v>-1.113028774123942</v>
      </c>
      <c r="D12" s="3"/>
      <c r="E12" s="1"/>
    </row>
    <row r="13" spans="2:5" x14ac:dyDescent="0.25">
      <c r="B13" t="s">
        <v>8</v>
      </c>
      <c r="C13" s="3">
        <f>C8*C10-C9^2</f>
        <v>0.86088011404918097</v>
      </c>
      <c r="D13" s="3"/>
      <c r="E13" s="1"/>
    </row>
    <row r="14" spans="2:5" x14ac:dyDescent="0.25">
      <c r="B14" t="s">
        <v>9</v>
      </c>
      <c r="C14" s="3">
        <f>C1+(C8*C12-C9*C11)/(C13*COS(RADIANS(C1)))</f>
        <v>-79.195316263041974</v>
      </c>
      <c r="D14" s="3"/>
      <c r="E14" s="1"/>
    </row>
    <row r="15" spans="2:5" x14ac:dyDescent="0.25">
      <c r="B15" t="s">
        <v>10</v>
      </c>
      <c r="C15" s="3">
        <f>C2+(C10*C11-C9*C12)/C13</f>
        <v>39.04414999919544</v>
      </c>
      <c r="D15" s="3"/>
      <c r="E15" s="1"/>
    </row>
    <row r="16" spans="2:5" x14ac:dyDescent="0.25">
      <c r="B16" t="s">
        <v>11</v>
      </c>
      <c r="C16" s="3">
        <f>60*SQRT((C14-C1)^2*COS(C2)^2+(C15-C2)^2)</f>
        <v>140.1374829679886</v>
      </c>
      <c r="D16" s="3"/>
      <c r="E16" s="1"/>
    </row>
  </sheetData>
  <mergeCells count="9">
    <mergeCell ref="C16:D16"/>
    <mergeCell ref="C8:D8"/>
    <mergeCell ref="C9:D9"/>
    <mergeCell ref="C10:D10"/>
    <mergeCell ref="C11:D11"/>
    <mergeCell ref="C12:D12"/>
    <mergeCell ref="C13:D13"/>
    <mergeCell ref="C14:D14"/>
    <mergeCell ref="C15:D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Mercer</dc:creator>
  <cp:lastModifiedBy>Kyle Mercer</cp:lastModifiedBy>
  <dcterms:created xsi:type="dcterms:W3CDTF">2018-11-04T21:17:22Z</dcterms:created>
  <dcterms:modified xsi:type="dcterms:W3CDTF">2018-11-06T03:17:00Z</dcterms:modified>
</cp:coreProperties>
</file>