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95" windowHeight="1705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</numFmts>
  <fonts count="21">
    <font>
      <sz val="11"/>
      <color theme="1"/>
      <name val="宋体"/>
      <charset val="134"/>
      <scheme val="minor"/>
    </font>
    <font>
      <sz val="16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Fill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Fill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topLeftCell="C13" workbookViewId="0">
      <selection activeCell="M22" sqref="M22"/>
    </sheetView>
  </sheetViews>
  <sheetFormatPr defaultColWidth="8.725" defaultRowHeight="13.5"/>
  <cols>
    <col min="2" max="3" width="12.8166666666667"/>
    <col min="6" max="6" width="14"/>
    <col min="7" max="11" width="12.8166666666667"/>
    <col min="13" max="13" width="12.8166666666667"/>
  </cols>
  <sheetData>
    <row r="1" ht="21.75" spans="1:2">
      <c r="A1" s="1">
        <v>0</v>
      </c>
      <c r="B1">
        <f>(4*A1)/(A1^4+9)</f>
        <v>0</v>
      </c>
    </row>
    <row r="2" ht="21.75" spans="1:9">
      <c r="A2" s="2">
        <v>0.2</v>
      </c>
      <c r="B2">
        <f t="shared" ref="B2:B11" si="0">(4*A2)/(A2^4+9)</f>
        <v>0.0888730892285816</v>
      </c>
      <c r="C2">
        <f>D2^2</f>
        <v>0</v>
      </c>
      <c r="D2">
        <f>E2^2</f>
        <v>0</v>
      </c>
      <c r="E2" s="1">
        <v>0</v>
      </c>
      <c r="F2">
        <f>SUM(E2:E12)</f>
        <v>11</v>
      </c>
      <c r="G2">
        <f>SUM(D2:D12)</f>
        <v>15.4</v>
      </c>
      <c r="H2">
        <f>SUM(C2:C12)</f>
        <v>40.5328</v>
      </c>
      <c r="I2">
        <f>SUM(B1:B11)</f>
        <v>3.23940864044893</v>
      </c>
    </row>
    <row r="3" ht="21.75" spans="1:5">
      <c r="A3" s="2">
        <v>0.4</v>
      </c>
      <c r="B3">
        <f t="shared" si="0"/>
        <v>0.177273533061514</v>
      </c>
      <c r="C3">
        <f t="shared" ref="C3:C12" si="1">D3^2</f>
        <v>0.0016</v>
      </c>
      <c r="D3">
        <f t="shared" ref="D3:D12" si="2">E3^2</f>
        <v>0.04</v>
      </c>
      <c r="E3" s="2">
        <v>0.2</v>
      </c>
    </row>
    <row r="4" ht="21.75" spans="1:5">
      <c r="A4" s="2">
        <v>0.6</v>
      </c>
      <c r="B4">
        <f t="shared" si="0"/>
        <v>0.262881177707676</v>
      </c>
      <c r="C4">
        <f t="shared" si="1"/>
        <v>0.0256</v>
      </c>
      <c r="D4">
        <f t="shared" si="2"/>
        <v>0.16</v>
      </c>
      <c r="E4" s="2">
        <v>0.4</v>
      </c>
    </row>
    <row r="5" ht="21.75" spans="1:5">
      <c r="A5" s="2">
        <v>0.8</v>
      </c>
      <c r="B5">
        <f t="shared" si="0"/>
        <v>0.340078217990138</v>
      </c>
      <c r="C5">
        <f t="shared" si="1"/>
        <v>0.1296</v>
      </c>
      <c r="D5">
        <f t="shared" si="2"/>
        <v>0.36</v>
      </c>
      <c r="E5" s="2">
        <v>0.6</v>
      </c>
    </row>
    <row r="6" ht="21.75" spans="1:5">
      <c r="A6" s="2">
        <v>1</v>
      </c>
      <c r="B6">
        <f t="shared" si="0"/>
        <v>0.4</v>
      </c>
      <c r="C6">
        <f t="shared" si="1"/>
        <v>0.4096</v>
      </c>
      <c r="D6">
        <f t="shared" si="2"/>
        <v>0.64</v>
      </c>
      <c r="E6" s="2">
        <v>0.8</v>
      </c>
    </row>
    <row r="7" ht="21.75" spans="1:5">
      <c r="A7" s="2">
        <v>1.2</v>
      </c>
      <c r="B7">
        <f t="shared" si="0"/>
        <v>0.433463372345037</v>
      </c>
      <c r="C7">
        <f t="shared" si="1"/>
        <v>1</v>
      </c>
      <c r="D7">
        <f t="shared" si="2"/>
        <v>1</v>
      </c>
      <c r="E7" s="2">
        <v>1</v>
      </c>
    </row>
    <row r="8" ht="21.75" spans="1:5">
      <c r="A8" s="2">
        <v>1.4</v>
      </c>
      <c r="B8">
        <f t="shared" si="0"/>
        <v>0.436082731123847</v>
      </c>
      <c r="C8">
        <f t="shared" si="1"/>
        <v>2.0736</v>
      </c>
      <c r="D8">
        <f t="shared" si="2"/>
        <v>1.44</v>
      </c>
      <c r="E8" s="2">
        <v>1.2</v>
      </c>
    </row>
    <row r="9" ht="21.75" spans="1:5">
      <c r="A9" s="2">
        <v>1.6</v>
      </c>
      <c r="B9">
        <f t="shared" si="0"/>
        <v>0.411480300380619</v>
      </c>
      <c r="C9">
        <f t="shared" si="1"/>
        <v>3.8416</v>
      </c>
      <c r="D9">
        <f t="shared" si="2"/>
        <v>1.96</v>
      </c>
      <c r="E9" s="2">
        <v>1.4</v>
      </c>
    </row>
    <row r="10" ht="21.75" spans="1:5">
      <c r="A10" s="2">
        <v>1.8</v>
      </c>
      <c r="B10">
        <f t="shared" si="0"/>
        <v>0.369276218611521</v>
      </c>
      <c r="C10">
        <f t="shared" si="1"/>
        <v>6.5536</v>
      </c>
      <c r="D10">
        <f t="shared" si="2"/>
        <v>2.56</v>
      </c>
      <c r="E10" s="2">
        <v>1.6</v>
      </c>
    </row>
    <row r="11" ht="21.75" spans="1:5">
      <c r="A11" s="2">
        <v>2</v>
      </c>
      <c r="B11">
        <f t="shared" si="0"/>
        <v>0.32</v>
      </c>
      <c r="C11">
        <f t="shared" si="1"/>
        <v>10.4976</v>
      </c>
      <c r="D11">
        <f t="shared" si="2"/>
        <v>3.24</v>
      </c>
      <c r="E11" s="2">
        <v>1.8</v>
      </c>
    </row>
    <row r="12" ht="21.75" spans="3:5">
      <c r="C12">
        <f t="shared" si="1"/>
        <v>16</v>
      </c>
      <c r="D12">
        <f t="shared" si="2"/>
        <v>4</v>
      </c>
      <c r="E12" s="2">
        <v>2</v>
      </c>
    </row>
    <row r="14" spans="7:10">
      <c r="G14">
        <f>B1*D2</f>
        <v>0</v>
      </c>
      <c r="H14">
        <f>B1*E2</f>
        <v>0</v>
      </c>
      <c r="I14">
        <f>SUM(H14:H24)</f>
        <v>4.0122128565842</v>
      </c>
      <c r="J14">
        <f>SUM(G14:G24)</f>
        <v>5.75295989880275</v>
      </c>
    </row>
    <row r="15" spans="7:8">
      <c r="G15">
        <f t="shared" ref="G15:G24" si="3">B2*D3</f>
        <v>0.00355492356914326</v>
      </c>
      <c r="H15">
        <f t="shared" ref="H15:H25" si="4">B2*E3</f>
        <v>0.0177746178457163</v>
      </c>
    </row>
    <row r="16" spans="7:8">
      <c r="G16">
        <f t="shared" si="3"/>
        <v>0.0283637652898422</v>
      </c>
      <c r="H16">
        <f t="shared" si="4"/>
        <v>0.0709094132246056</v>
      </c>
    </row>
    <row r="17" spans="7:8">
      <c r="G17">
        <f t="shared" si="3"/>
        <v>0.0946372239747634</v>
      </c>
      <c r="H17">
        <f t="shared" si="4"/>
        <v>0.157728706624606</v>
      </c>
    </row>
    <row r="18" spans="7:8">
      <c r="G18">
        <f t="shared" si="3"/>
        <v>0.217650059513688</v>
      </c>
      <c r="H18">
        <f t="shared" si="4"/>
        <v>0.27206257439211</v>
      </c>
    </row>
    <row r="19" spans="7:8">
      <c r="G19">
        <f t="shared" si="3"/>
        <v>0.4</v>
      </c>
      <c r="H19">
        <f t="shared" si="4"/>
        <v>0.4</v>
      </c>
    </row>
    <row r="20" spans="7:8">
      <c r="G20">
        <f t="shared" si="3"/>
        <v>0.624187256176853</v>
      </c>
      <c r="H20">
        <f t="shared" si="4"/>
        <v>0.520156046814044</v>
      </c>
    </row>
    <row r="21" spans="7:8">
      <c r="G21">
        <f t="shared" si="3"/>
        <v>0.854722153002741</v>
      </c>
      <c r="H21">
        <f t="shared" si="4"/>
        <v>0.610515823573386</v>
      </c>
    </row>
    <row r="22" spans="7:8">
      <c r="G22">
        <f t="shared" si="3"/>
        <v>1.05338956897439</v>
      </c>
      <c r="H22">
        <f t="shared" si="4"/>
        <v>0.658368480608991</v>
      </c>
    </row>
    <row r="23" spans="7:8">
      <c r="G23">
        <f t="shared" si="3"/>
        <v>1.19645494830133</v>
      </c>
      <c r="H23">
        <f t="shared" si="4"/>
        <v>0.664697193500739</v>
      </c>
    </row>
    <row r="24" spans="7:8">
      <c r="G24">
        <f t="shared" si="3"/>
        <v>1.28</v>
      </c>
      <c r="H24">
        <f t="shared" si="4"/>
        <v>0.64</v>
      </c>
    </row>
    <row r="30" ht="14.25"/>
    <row r="31" ht="21.75" spans="3:10">
      <c r="C31">
        <f>-0.13*D31+1.15</f>
        <v>1.15</v>
      </c>
      <c r="D31" s="3">
        <v>0</v>
      </c>
      <c r="F31">
        <f>-0.33*(D31^2)+1.18*D31+0.37</f>
        <v>0.37</v>
      </c>
      <c r="H31" s="4">
        <v>0</v>
      </c>
      <c r="J31">
        <f>(H31-C31)^2</f>
        <v>1.3225</v>
      </c>
    </row>
    <row r="32" ht="21.75" spans="3:13">
      <c r="C32">
        <f t="shared" ref="C32:C41" si="5">-0.13*D32+1.15</f>
        <v>1.098</v>
      </c>
      <c r="D32" s="5">
        <v>0.4</v>
      </c>
      <c r="F32">
        <f t="shared" ref="F32:F41" si="6">-0.33*(D32^2)+1.18*D32+0.37</f>
        <v>0.7892</v>
      </c>
      <c r="H32" s="6">
        <v>0.718</v>
      </c>
      <c r="J32">
        <f>(H32-C32)^2</f>
        <v>0.1444</v>
      </c>
      <c r="K32">
        <f>J31+J32</f>
        <v>1.4669</v>
      </c>
      <c r="M32">
        <f>(SUM(J31,K32,K33,K34,K35,K36,K37,K38,K39,K40)/11)^(1/2)</f>
        <v>1.51459541552431</v>
      </c>
    </row>
    <row r="33" ht="21.75" spans="3:13">
      <c r="C33">
        <f t="shared" si="5"/>
        <v>1.046</v>
      </c>
      <c r="D33" s="5">
        <v>0.8</v>
      </c>
      <c r="F33">
        <f t="shared" si="6"/>
        <v>1.1028</v>
      </c>
      <c r="H33" s="6">
        <v>1.383</v>
      </c>
      <c r="J33">
        <f t="shared" ref="J32:J41" si="7">(H33-C33)^2</f>
        <v>0.113569</v>
      </c>
      <c r="K33">
        <f>K32+J33</f>
        <v>1.580469</v>
      </c>
      <c r="M33">
        <f>(SUM(K41)/11)^(1/2)</f>
        <v>0.556838315034902</v>
      </c>
    </row>
    <row r="34" ht="21.75" spans="3:11">
      <c r="C34">
        <f t="shared" si="5"/>
        <v>0.994</v>
      </c>
      <c r="D34" s="5">
        <v>1.2</v>
      </c>
      <c r="F34">
        <f t="shared" si="6"/>
        <v>1.3108</v>
      </c>
      <c r="H34" s="6">
        <v>1.789</v>
      </c>
      <c r="J34">
        <f t="shared" si="7"/>
        <v>0.632025</v>
      </c>
      <c r="K34">
        <f t="shared" ref="K34:K41" si="8">K33+J34</f>
        <v>2.212494</v>
      </c>
    </row>
    <row r="35" ht="21.75" spans="3:11">
      <c r="C35">
        <f t="shared" si="5"/>
        <v>0.942</v>
      </c>
      <c r="D35" s="5">
        <v>1.6</v>
      </c>
      <c r="F35">
        <f t="shared" si="6"/>
        <v>1.4132</v>
      </c>
      <c r="H35" s="6">
        <v>1.74</v>
      </c>
      <c r="J35">
        <f t="shared" si="7"/>
        <v>0.636804</v>
      </c>
      <c r="K35">
        <f t="shared" si="8"/>
        <v>2.849298</v>
      </c>
    </row>
    <row r="36" ht="21.75" spans="3:11">
      <c r="C36">
        <f t="shared" si="5"/>
        <v>0.89</v>
      </c>
      <c r="D36" s="5">
        <v>2</v>
      </c>
      <c r="F36">
        <f t="shared" si="6"/>
        <v>1.41</v>
      </c>
      <c r="H36" s="6">
        <v>1.384</v>
      </c>
      <c r="J36">
        <f t="shared" si="7"/>
        <v>0.244036</v>
      </c>
      <c r="K36">
        <f t="shared" si="8"/>
        <v>3.093334</v>
      </c>
    </row>
    <row r="37" ht="21.75" spans="3:11">
      <c r="C37">
        <f t="shared" si="5"/>
        <v>0.838</v>
      </c>
      <c r="D37" s="5">
        <v>2.4</v>
      </c>
      <c r="F37">
        <f t="shared" si="6"/>
        <v>1.3012</v>
      </c>
      <c r="H37" s="6">
        <v>1.001</v>
      </c>
      <c r="J37">
        <f t="shared" si="7"/>
        <v>0.026569</v>
      </c>
      <c r="K37">
        <f t="shared" si="8"/>
        <v>3.119903</v>
      </c>
    </row>
    <row r="38" ht="21.75" spans="3:11">
      <c r="C38">
        <f t="shared" si="5"/>
        <v>0.786</v>
      </c>
      <c r="D38" s="5">
        <v>2.8</v>
      </c>
      <c r="F38">
        <f t="shared" si="6"/>
        <v>1.0868</v>
      </c>
      <c r="H38" s="6">
        <v>0.705</v>
      </c>
      <c r="J38">
        <f t="shared" si="7"/>
        <v>0.00656099999999999</v>
      </c>
      <c r="K38">
        <f t="shared" si="8"/>
        <v>3.126464</v>
      </c>
    </row>
    <row r="39" ht="21.75" spans="3:11">
      <c r="C39">
        <f t="shared" si="5"/>
        <v>0.734</v>
      </c>
      <c r="D39" s="5">
        <v>3.2</v>
      </c>
      <c r="F39">
        <f t="shared" si="6"/>
        <v>0.766799999999999</v>
      </c>
      <c r="H39" s="6">
        <v>0.501</v>
      </c>
      <c r="J39">
        <f t="shared" si="7"/>
        <v>0.0542889999999999</v>
      </c>
      <c r="K39">
        <f t="shared" si="8"/>
        <v>3.180753</v>
      </c>
    </row>
    <row r="40" ht="21.75" spans="3:11">
      <c r="C40">
        <f t="shared" si="5"/>
        <v>0.682</v>
      </c>
      <c r="D40" s="5">
        <v>3.6</v>
      </c>
      <c r="F40">
        <f t="shared" si="6"/>
        <v>0.3412</v>
      </c>
      <c r="H40" s="6">
        <v>0.364</v>
      </c>
      <c r="J40">
        <f t="shared" si="7"/>
        <v>0.101124</v>
      </c>
      <c r="K40">
        <f t="shared" si="8"/>
        <v>3.281877</v>
      </c>
    </row>
    <row r="41" ht="21.75" spans="3:11">
      <c r="C41">
        <f t="shared" si="5"/>
        <v>0.63</v>
      </c>
      <c r="D41" s="5">
        <v>4</v>
      </c>
      <c r="F41">
        <f t="shared" si="6"/>
        <v>-0.190000000000001</v>
      </c>
      <c r="H41" s="6">
        <v>0.271</v>
      </c>
      <c r="J41">
        <f t="shared" si="7"/>
        <v>0.128881</v>
      </c>
      <c r="K41">
        <f t="shared" si="8"/>
        <v>3.410758</v>
      </c>
    </row>
    <row r="44" spans="8:9">
      <c r="H44" s="7">
        <f>(H31-F31)^2</f>
        <v>0.1369</v>
      </c>
      <c r="I44" s="7"/>
    </row>
    <row r="45" spans="8:11">
      <c r="H45" s="7">
        <f t="shared" ref="H45:H54" si="9">(H32-F32)^2</f>
        <v>0.00506943999999999</v>
      </c>
      <c r="I45" s="7">
        <f>H44+H45</f>
        <v>0.14196944</v>
      </c>
      <c r="K45">
        <f>(SUM(I54)/11)^(1/2)</f>
        <v>0.312789897535071</v>
      </c>
    </row>
    <row r="46" spans="8:9">
      <c r="H46" s="7">
        <f t="shared" si="9"/>
        <v>0.0785120400000001</v>
      </c>
      <c r="I46" s="7">
        <f>I45+H46</f>
        <v>0.22048148</v>
      </c>
    </row>
    <row r="47" spans="8:9">
      <c r="H47" s="7">
        <f t="shared" si="9"/>
        <v>0.22867524</v>
      </c>
      <c r="I47" s="7">
        <f t="shared" ref="I47:I54" si="10">I46+H47</f>
        <v>0.44915672</v>
      </c>
    </row>
    <row r="48" spans="8:9">
      <c r="H48" s="7">
        <f t="shared" si="9"/>
        <v>0.10679824</v>
      </c>
      <c r="I48" s="7">
        <f t="shared" si="10"/>
        <v>0.55595496</v>
      </c>
    </row>
    <row r="49" spans="8:9">
      <c r="H49" s="7">
        <f t="shared" si="9"/>
        <v>0.00067599999999999</v>
      </c>
      <c r="I49" s="7">
        <f t="shared" si="10"/>
        <v>0.55663096</v>
      </c>
    </row>
    <row r="50" spans="8:9">
      <c r="H50" s="7">
        <f t="shared" si="9"/>
        <v>0.0901200399999999</v>
      </c>
      <c r="I50" s="7">
        <f t="shared" si="10"/>
        <v>0.646751</v>
      </c>
    </row>
    <row r="51" spans="8:9">
      <c r="H51" s="7">
        <f t="shared" si="9"/>
        <v>0.14577124</v>
      </c>
      <c r="I51" s="7">
        <f t="shared" si="10"/>
        <v>0.79252224</v>
      </c>
    </row>
    <row r="52" spans="8:9">
      <c r="H52" s="7">
        <f t="shared" si="9"/>
        <v>0.0706496399999994</v>
      </c>
      <c r="I52" s="7">
        <f t="shared" si="10"/>
        <v>0.86317188</v>
      </c>
    </row>
    <row r="53" spans="8:9">
      <c r="H53" s="7">
        <f t="shared" si="9"/>
        <v>0.000519840000000017</v>
      </c>
      <c r="I53" s="7">
        <f t="shared" si="10"/>
        <v>0.86369172</v>
      </c>
    </row>
    <row r="54" spans="8:9">
      <c r="H54" s="7">
        <f t="shared" si="9"/>
        <v>0.212521</v>
      </c>
      <c r="I54" s="7">
        <f t="shared" si="10"/>
        <v>1.07621272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82728</dc:creator>
  <cp:lastModifiedBy>Sandman.</cp:lastModifiedBy>
  <dcterms:created xsi:type="dcterms:W3CDTF">2023-07-06T05:23:00Z</dcterms:created>
  <dcterms:modified xsi:type="dcterms:W3CDTF">2023-10-02T15:54:43Z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A3C86AFB0A33445BA128C72864CD32C3_11</vt:lpwstr>
  </property>
  <property fmtid="{D5CDD505-2E9C-101B-9397-08002B2CF9AE}" pid="3" name="KSOProductBuildVer">
    <vt:lpwstr>2052-12.1.0.15374</vt:lpwstr>
  </property>
</Properties>
</file>