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6cb379e3a3ab8/Documents/Projects/Society_v1/notes/"/>
    </mc:Choice>
  </mc:AlternateContent>
  <xr:revisionPtr revIDLastSave="797" documentId="8_{BB3634A0-73FE-44D9-B643-D5BA91F9D9C0}" xr6:coauthVersionLast="47" xr6:coauthVersionMax="47" xr10:uidLastSave="{594C39A5-AD9F-4D8D-922F-F012EBF0EA13}"/>
  <bookViews>
    <workbookView xWindow="28680" yWindow="1890" windowWidth="20640" windowHeight="11040" xr2:uid="{87D14C28-1B4B-4303-BB19-5F1D10AAEC34}"/>
  </bookViews>
  <sheets>
    <sheet name="esp32 (v2)" sheetId="5" r:id="rId1"/>
    <sheet name="TB6612FNG" sheetId="4" r:id="rId2"/>
    <sheet name="pca9548a" sheetId="3" r:id="rId3"/>
    <sheet name="WAVESHARE ESP32 C6 Pico PINOUT" sheetId="1" r:id="rId4"/>
  </sheets>
  <definedNames>
    <definedName name="_xlnm.Print_Area" localSheetId="2">pca9548a!$A$1:$F$31</definedName>
    <definedName name="_xlnm.Print_Area" localSheetId="1">TB6612FNG!$A$1:$M$31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F17" i="4"/>
  <c r="F26" i="4"/>
  <c r="F25" i="4"/>
  <c r="F24" i="4"/>
  <c r="F23" i="4"/>
  <c r="F20" i="4"/>
  <c r="F19" i="4"/>
  <c r="F18" i="4"/>
  <c r="F16" i="4"/>
  <c r="F15" i="4"/>
  <c r="F14" i="4"/>
  <c r="F11" i="4"/>
  <c r="F10" i="4"/>
  <c r="F9" i="4"/>
  <c r="F7" i="4"/>
  <c r="F6" i="4"/>
  <c r="F5" i="4"/>
  <c r="F21" i="4"/>
  <c r="B30" i="4"/>
  <c r="A6" i="3"/>
  <c r="A5" i="3"/>
  <c r="B25" i="4"/>
  <c r="B16" i="4"/>
  <c r="B21" i="4"/>
  <c r="B12" i="4"/>
  <c r="B7" i="4"/>
  <c r="F30" i="4"/>
  <c r="B14" i="4"/>
</calcChain>
</file>

<file path=xl/sharedStrings.xml><?xml version="1.0" encoding="utf-8"?>
<sst xmlns="http://schemas.openxmlformats.org/spreadsheetml/2006/main" count="302" uniqueCount="155">
  <si>
    <t>Vbus</t>
  </si>
  <si>
    <t>Vsys</t>
  </si>
  <si>
    <t>GND</t>
  </si>
  <si>
    <t>3V3_EN</t>
  </si>
  <si>
    <t>RUN</t>
  </si>
  <si>
    <t>EXIO1</t>
  </si>
  <si>
    <t>EXIO2</t>
  </si>
  <si>
    <t>EXIO3</t>
  </si>
  <si>
    <t>EXIO4</t>
  </si>
  <si>
    <t>EXIO5</t>
  </si>
  <si>
    <t>EXIO6</t>
  </si>
  <si>
    <t>EXIO7</t>
  </si>
  <si>
    <t>3V3</t>
  </si>
  <si>
    <t>GPIO0</t>
  </si>
  <si>
    <t>GPIO1</t>
  </si>
  <si>
    <t>GPIO2</t>
  </si>
  <si>
    <t>GPIO3</t>
  </si>
  <si>
    <t>GPIO23</t>
  </si>
  <si>
    <t>GPIO22</t>
  </si>
  <si>
    <t>GPIO4</t>
  </si>
  <si>
    <t>GPIO5</t>
  </si>
  <si>
    <t>PIN</t>
  </si>
  <si>
    <t>GPIO6</t>
  </si>
  <si>
    <t>GPIO7</t>
  </si>
  <si>
    <t>GPIO14</t>
  </si>
  <si>
    <t>GPIO15</t>
  </si>
  <si>
    <t>GPIO8</t>
  </si>
  <si>
    <t>GPIO9</t>
  </si>
  <si>
    <t>GPIO18</t>
  </si>
  <si>
    <t>GPIO19</t>
  </si>
  <si>
    <t>GPIO20</t>
  </si>
  <si>
    <t>GPIO21</t>
  </si>
  <si>
    <t>PWM</t>
  </si>
  <si>
    <t>RGB LED</t>
  </si>
  <si>
    <t>ADC1_CH0</t>
  </si>
  <si>
    <t>ADC1_CH1</t>
  </si>
  <si>
    <t>ADC1_CH2</t>
  </si>
  <si>
    <t>ADC1_CH3</t>
  </si>
  <si>
    <t>ADC1_CH4</t>
  </si>
  <si>
    <t>ADC1_CH5</t>
  </si>
  <si>
    <t>ADC1_CH6</t>
  </si>
  <si>
    <t>U0TXD</t>
  </si>
  <si>
    <t>U0RXD</t>
  </si>
  <si>
    <t>GPIO16 (TXD)</t>
  </si>
  <si>
    <t>GPIO17 (RXD)</t>
  </si>
  <si>
    <t>JTAG</t>
  </si>
  <si>
    <t>ROM</t>
  </si>
  <si>
    <t>BOOT</t>
  </si>
  <si>
    <t>SDIO</t>
  </si>
  <si>
    <t>WAVESHARE ESP32 CD PICO</t>
  </si>
  <si>
    <t>BUILT-IN</t>
  </si>
  <si>
    <t>ADC</t>
  </si>
  <si>
    <t>UART</t>
  </si>
  <si>
    <t>STRAPPING</t>
  </si>
  <si>
    <t>VIN</t>
  </si>
  <si>
    <t>SDA</t>
  </si>
  <si>
    <t>SCL</t>
  </si>
  <si>
    <t>RST</t>
  </si>
  <si>
    <t>A0</t>
  </si>
  <si>
    <t>A1</t>
  </si>
  <si>
    <t>A2</t>
  </si>
  <si>
    <t>SD0</t>
  </si>
  <si>
    <t>SC0</t>
  </si>
  <si>
    <t>SD1</t>
  </si>
  <si>
    <t>SC1</t>
  </si>
  <si>
    <t>SC7</t>
  </si>
  <si>
    <t>SD7</t>
  </si>
  <si>
    <t>SC6</t>
  </si>
  <si>
    <t>SD6</t>
  </si>
  <si>
    <t>SC5</t>
  </si>
  <si>
    <t>SD5</t>
  </si>
  <si>
    <t>SC4</t>
  </si>
  <si>
    <t>SD4</t>
  </si>
  <si>
    <t>SC3</t>
  </si>
  <si>
    <t>SD3</t>
  </si>
  <si>
    <t>SC2</t>
  </si>
  <si>
    <t>SD2</t>
  </si>
  <si>
    <t>3.3V</t>
  </si>
  <si>
    <t>OLED1</t>
  </si>
  <si>
    <t>OLED2</t>
  </si>
  <si>
    <t>OLED3</t>
  </si>
  <si>
    <t>OLED4</t>
  </si>
  <si>
    <t>OLED5</t>
  </si>
  <si>
    <t>X</t>
  </si>
  <si>
    <t>VM</t>
  </si>
  <si>
    <t>VCC</t>
  </si>
  <si>
    <t>A01</t>
  </si>
  <si>
    <t>A02</t>
  </si>
  <si>
    <t>B02</t>
  </si>
  <si>
    <t>B01</t>
  </si>
  <si>
    <t>AI2</t>
  </si>
  <si>
    <t>AI1</t>
  </si>
  <si>
    <t>STBY</t>
  </si>
  <si>
    <t>BI1</t>
  </si>
  <si>
    <t>BI2</t>
  </si>
  <si>
    <t>PWMA</t>
  </si>
  <si>
    <t>PWMB</t>
  </si>
  <si>
    <t>x</t>
  </si>
  <si>
    <t>Ground</t>
  </si>
  <si>
    <t>strap</t>
  </si>
  <si>
    <t>Slider 1 -</t>
  </si>
  <si>
    <t>Slider 2 -</t>
  </si>
  <si>
    <t>Slider 2 +</t>
  </si>
  <si>
    <t>Slider 3 +</t>
  </si>
  <si>
    <t>Slider 3 -</t>
  </si>
  <si>
    <t>Slider 4 -</t>
  </si>
  <si>
    <t>Slider 4 +</t>
  </si>
  <si>
    <t>Slider 5 +</t>
  </si>
  <si>
    <t>Slider 5 -</t>
  </si>
  <si>
    <t>slider pot 1</t>
  </si>
  <si>
    <t>slider pot 2</t>
  </si>
  <si>
    <t>slider pot 3</t>
  </si>
  <si>
    <t>slider pot 4</t>
  </si>
  <si>
    <t>slider pot 5</t>
  </si>
  <si>
    <t>button ladder</t>
  </si>
  <si>
    <t>adc</t>
  </si>
  <si>
    <t>3v3</t>
  </si>
  <si>
    <t>ESP Pin</t>
  </si>
  <si>
    <t>Pinout / Connections</t>
  </si>
  <si>
    <t>-</t>
  </si>
  <si>
    <t>EXIO07</t>
  </si>
  <si>
    <t>Slider Pot 1</t>
  </si>
  <si>
    <t>Slider Pot 2</t>
  </si>
  <si>
    <r>
      <t xml:space="preserve">TB6612 [ 1] - </t>
    </r>
    <r>
      <rPr>
        <b/>
        <sz val="11"/>
        <color rgb="FF006100"/>
        <rFont val="Aptos Narrow"/>
        <family val="2"/>
        <scheme val="minor"/>
      </rPr>
      <t>PWMA</t>
    </r>
  </si>
  <si>
    <r>
      <t xml:space="preserve">TB6612 </t>
    </r>
    <r>
      <rPr>
        <b/>
        <sz val="11"/>
        <color rgb="FF006100"/>
        <rFont val="Aptos Narrow"/>
        <family val="2"/>
        <scheme val="minor"/>
      </rPr>
      <t xml:space="preserve">Standby </t>
    </r>
    <r>
      <rPr>
        <sz val="11"/>
        <color rgb="FF006100"/>
        <rFont val="Aptos Narrow"/>
        <family val="2"/>
        <scheme val="minor"/>
      </rPr>
      <t>(Shared pin)</t>
    </r>
  </si>
  <si>
    <t>Slider Pot 3</t>
  </si>
  <si>
    <r>
      <t xml:space="preserve">PCA9548A - </t>
    </r>
    <r>
      <rPr>
        <b/>
        <sz val="11"/>
        <color rgb="FF006100"/>
        <rFont val="Aptos Narrow"/>
        <family val="2"/>
        <scheme val="minor"/>
      </rPr>
      <t>SDA</t>
    </r>
  </si>
  <si>
    <r>
      <t xml:space="preserve">PCA9548A - </t>
    </r>
    <r>
      <rPr>
        <b/>
        <sz val="11"/>
        <color rgb="FF006100"/>
        <rFont val="Aptos Narrow"/>
        <family val="2"/>
        <scheme val="minor"/>
      </rPr>
      <t>SCL</t>
    </r>
  </si>
  <si>
    <r>
      <t xml:space="preserve">TB6612 [3] - </t>
    </r>
    <r>
      <rPr>
        <b/>
        <sz val="11"/>
        <color rgb="FF006100"/>
        <rFont val="Aptos Narrow"/>
        <family val="2"/>
        <scheme val="minor"/>
      </rPr>
      <t>PWMA</t>
    </r>
  </si>
  <si>
    <t>Slider Pot 4</t>
  </si>
  <si>
    <t>Button Ladder</t>
  </si>
  <si>
    <t>Slider Pot 5</t>
  </si>
  <si>
    <r>
      <t xml:space="preserve">USB </t>
    </r>
    <r>
      <rPr>
        <b/>
        <sz val="11"/>
        <color rgb="FF006100"/>
        <rFont val="Aptos Narrow"/>
        <family val="2"/>
        <scheme val="minor"/>
      </rPr>
      <t>5V</t>
    </r>
    <r>
      <rPr>
        <sz val="11"/>
        <color rgb="FF006100"/>
        <rFont val="Aptos Narrow"/>
        <family val="2"/>
        <scheme val="minor"/>
      </rPr>
      <t xml:space="preserve"> </t>
    </r>
    <r>
      <rPr>
        <i/>
        <sz val="11"/>
        <color rgb="FF006100"/>
        <rFont val="Aptos Narrow"/>
        <family val="2"/>
        <scheme val="minor"/>
      </rPr>
      <t>Input</t>
    </r>
  </si>
  <si>
    <r>
      <t>System Power (</t>
    </r>
    <r>
      <rPr>
        <b/>
        <sz val="11"/>
        <color rgb="FF006100"/>
        <rFont val="Aptos Narrow"/>
        <family val="2"/>
        <scheme val="minor"/>
      </rPr>
      <t>5v</t>
    </r>
    <r>
      <rPr>
        <sz val="11"/>
        <color rgb="FF006100"/>
        <rFont val="Aptos Narrow"/>
        <family val="2"/>
        <scheme val="minor"/>
      </rPr>
      <t xml:space="preserve"> </t>
    </r>
    <r>
      <rPr>
        <i/>
        <sz val="11"/>
        <color rgb="FF006100"/>
        <rFont val="Aptos Narrow"/>
        <family val="2"/>
        <scheme val="minor"/>
      </rPr>
      <t>input</t>
    </r>
    <r>
      <rPr>
        <sz val="11"/>
        <color rgb="FF006100"/>
        <rFont val="Aptos Narrow"/>
        <family val="2"/>
        <scheme val="minor"/>
      </rPr>
      <t>)</t>
    </r>
  </si>
  <si>
    <r>
      <rPr>
        <b/>
        <sz val="11"/>
        <color rgb="FF006100"/>
        <rFont val="Aptos Narrow"/>
        <family val="2"/>
        <scheme val="minor"/>
      </rPr>
      <t>3.3V</t>
    </r>
    <r>
      <rPr>
        <sz val="11"/>
        <color rgb="FF006100"/>
        <rFont val="Aptos Narrow"/>
        <family val="2"/>
        <scheme val="minor"/>
      </rPr>
      <t xml:space="preserve"> </t>
    </r>
    <r>
      <rPr>
        <i/>
        <sz val="11"/>
        <color rgb="FF006100"/>
        <rFont val="Aptos Narrow"/>
        <family val="2"/>
        <scheme val="minor"/>
      </rPr>
      <t>Output</t>
    </r>
  </si>
  <si>
    <t>3.3V Enable (not used)</t>
  </si>
  <si>
    <r>
      <t xml:space="preserve">Rotary Encoder - </t>
    </r>
    <r>
      <rPr>
        <b/>
        <sz val="11"/>
        <color rgb="FF006100"/>
        <rFont val="Aptos Narrow"/>
        <family val="2"/>
        <scheme val="minor"/>
      </rPr>
      <t>SW</t>
    </r>
  </si>
  <si>
    <r>
      <t xml:space="preserve">Rotary Encoder - </t>
    </r>
    <r>
      <rPr>
        <b/>
        <sz val="11"/>
        <color rgb="FF006100"/>
        <rFont val="Aptos Narrow"/>
        <family val="2"/>
        <scheme val="minor"/>
      </rPr>
      <t>CLK</t>
    </r>
  </si>
  <si>
    <r>
      <t xml:space="preserve">Rotary Encoder - </t>
    </r>
    <r>
      <rPr>
        <b/>
        <sz val="11"/>
        <color rgb="FF006100"/>
        <rFont val="Aptos Narrow"/>
        <family val="2"/>
        <scheme val="minor"/>
      </rPr>
      <t>DT</t>
    </r>
  </si>
  <si>
    <t>Slider 1+</t>
  </si>
  <si>
    <r>
      <t xml:space="preserve">TB6612 [ 2] - </t>
    </r>
    <r>
      <rPr>
        <b/>
        <sz val="11"/>
        <color rgb="FF006100"/>
        <rFont val="Aptos Narrow"/>
        <family val="2"/>
        <scheme val="minor"/>
      </rPr>
      <t>BIN1</t>
    </r>
    <r>
      <rPr>
        <sz val="11"/>
        <color rgb="FF006100"/>
        <rFont val="Aptos Narrow"/>
        <family val="2"/>
        <scheme val="minor"/>
      </rPr>
      <t xml:space="preserve"> (Slider 2 +)</t>
    </r>
  </si>
  <si>
    <r>
      <t xml:space="preserve">TB6612 [ 2] - </t>
    </r>
    <r>
      <rPr>
        <b/>
        <sz val="11"/>
        <color rgb="FF006100"/>
        <rFont val="Aptos Narrow"/>
        <family val="2"/>
        <scheme val="minor"/>
      </rPr>
      <t>BIN2</t>
    </r>
    <r>
      <rPr>
        <sz val="11"/>
        <color rgb="FF006100"/>
        <rFont val="Aptos Narrow"/>
        <family val="2"/>
        <scheme val="minor"/>
      </rPr>
      <t xml:space="preserve"> (Slider 2 -)</t>
    </r>
  </si>
  <si>
    <r>
      <t xml:space="preserve">TB6612 [3] - </t>
    </r>
    <r>
      <rPr>
        <b/>
        <sz val="11"/>
        <color rgb="FF006100"/>
        <rFont val="Aptos Narrow"/>
        <family val="2"/>
        <scheme val="minor"/>
      </rPr>
      <t>AIN1</t>
    </r>
    <r>
      <rPr>
        <sz val="11"/>
        <color rgb="FF006100"/>
        <rFont val="Aptos Narrow"/>
        <family val="2"/>
        <scheme val="minor"/>
      </rPr>
      <t xml:space="preserve"> (Slider 1 +)</t>
    </r>
  </si>
  <si>
    <r>
      <t xml:space="preserve">TB6612 [3] - </t>
    </r>
    <r>
      <rPr>
        <b/>
        <sz val="11"/>
        <color rgb="FF006100"/>
        <rFont val="Aptos Narrow"/>
        <family val="2"/>
        <scheme val="minor"/>
      </rPr>
      <t>AIN2</t>
    </r>
    <r>
      <rPr>
        <sz val="11"/>
        <color rgb="FF006100"/>
        <rFont val="Aptos Narrow"/>
        <family val="2"/>
        <scheme val="minor"/>
      </rPr>
      <t xml:space="preserve"> (Slider 1 -)</t>
    </r>
  </si>
  <si>
    <r>
      <t xml:space="preserve">TB6612 [2] - </t>
    </r>
    <r>
      <rPr>
        <b/>
        <sz val="11"/>
        <color rgb="FF006100"/>
        <rFont val="Aptos Narrow"/>
        <family val="2"/>
        <scheme val="minor"/>
      </rPr>
      <t>AIN1</t>
    </r>
    <r>
      <rPr>
        <sz val="11"/>
        <color rgb="FF006100"/>
        <rFont val="Aptos Narrow"/>
        <family val="2"/>
        <scheme val="minor"/>
      </rPr>
      <t xml:space="preserve"> (Slider 3 +)</t>
    </r>
  </si>
  <si>
    <r>
      <t xml:space="preserve">TB6612 [ 1] - </t>
    </r>
    <r>
      <rPr>
        <b/>
        <sz val="11"/>
        <color rgb="FF006100"/>
        <rFont val="Aptos Narrow"/>
        <family val="2"/>
        <scheme val="minor"/>
      </rPr>
      <t>BIN1</t>
    </r>
    <r>
      <rPr>
        <sz val="11"/>
        <color rgb="FF006100"/>
        <rFont val="Aptos Narrow"/>
        <family val="2"/>
        <scheme val="minor"/>
      </rPr>
      <t xml:space="preserve"> (Slider 4 +)</t>
    </r>
  </si>
  <si>
    <r>
      <t xml:space="preserve">TB6612  [ 1] - </t>
    </r>
    <r>
      <rPr>
        <b/>
        <sz val="11"/>
        <color rgb="FF006100"/>
        <rFont val="Aptos Narrow"/>
        <family val="2"/>
        <scheme val="minor"/>
      </rPr>
      <t>BIN2</t>
    </r>
    <r>
      <rPr>
        <sz val="11"/>
        <color rgb="FF006100"/>
        <rFont val="Aptos Narrow"/>
        <family val="2"/>
        <scheme val="minor"/>
      </rPr>
      <t xml:space="preserve"> (Slider 4 -)</t>
    </r>
  </si>
  <si>
    <t>5V</t>
  </si>
  <si>
    <r>
      <t xml:space="preserve">Connect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3.3V through a </t>
    </r>
    <r>
      <rPr>
        <b/>
        <sz val="9"/>
        <color theme="1"/>
        <rFont val="Aptos Narrow"/>
        <family val="2"/>
        <scheme val="minor"/>
      </rPr>
      <t>10k pull-up resistor</t>
    </r>
    <r>
      <rPr>
        <sz val="9"/>
        <color theme="1"/>
        <rFont val="Aptos Narrow"/>
        <family val="2"/>
        <scheme val="minor"/>
      </rPr>
      <t xml:space="preserve"> and a small </t>
    </r>
    <r>
      <rPr>
        <b/>
        <sz val="9"/>
        <color theme="1"/>
        <rFont val="Aptos Narrow"/>
        <family val="2"/>
        <scheme val="minor"/>
      </rPr>
      <t>capacitor (e.g., 0.1 µF)</t>
    </r>
    <r>
      <rPr>
        <sz val="9"/>
        <color theme="1"/>
        <rFont val="Aptos Narrow"/>
        <family val="2"/>
        <scheme val="minor"/>
      </rPr>
      <t xml:space="preserve"> from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GND.</t>
    </r>
  </si>
  <si>
    <t>TB6612 [2] - PWMA</t>
  </si>
  <si>
    <t>TB6612  [2] - PWMB</t>
  </si>
  <si>
    <t>TB6612 [ 1] - PWMB</t>
  </si>
  <si>
    <t>TB6612 [ 1 ]- AIN1  (Slider 5 +)</t>
  </si>
  <si>
    <t>TB6612 [ 1] - AIN2 (Slider 5 -)</t>
  </si>
  <si>
    <t>TB6612 [2] - AIN2 (Slider 3 -)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</si>
</sst>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 Unicode MS"/>
    </font>
    <font>
      <b/>
      <sz val="9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i/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2" fillId="0" borderId="3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3" xfId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7" fillId="7" borderId="19" xfId="2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6" xfId="1" applyBorder="1" applyAlignment="1">
      <alignment horizontal="center"/>
    </xf>
    <xf numFmtId="0" fontId="1" fillId="2" borderId="4" xfId="1" applyBorder="1" applyAlignment="1">
      <alignment horizontal="center"/>
    </xf>
    <xf numFmtId="0" fontId="7" fillId="6" borderId="22" xfId="2" applyFill="1" applyBorder="1" applyAlignment="1">
      <alignment horizontal="center"/>
    </xf>
    <xf numFmtId="0" fontId="7" fillId="6" borderId="23" xfId="2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11" xfId="3" applyFont="1" applyFill="1" applyBorder="1" applyAlignment="1">
      <alignment horizontal="center"/>
    </xf>
    <xf numFmtId="0" fontId="3" fillId="2" borderId="14" xfId="3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2" borderId="9" xfId="1" applyFont="1" applyBorder="1" applyAlignment="1">
      <alignment horizontal="center"/>
    </xf>
    <xf numFmtId="0" fontId="8" fillId="2" borderId="14" xfId="1" applyFont="1" applyBorder="1" applyAlignment="1">
      <alignment horizontal="center"/>
    </xf>
  </cellXfs>
  <cellStyles count="4">
    <cellStyle name="Good" xfId="1" builtinId="26"/>
    <cellStyle name="Heading 4" xfId="2" builtinId="19"/>
    <cellStyle name="Normal" xfId="0" builtinId="0"/>
    <cellStyle name="Warning Text" xfId="3" builtinId="11"/>
  </cellStyles>
  <dxfs count="0"/>
  <tableStyles count="0" defaultTableStyle="TableStyleMedium2" defaultPivotStyle="PivotStyleLight16"/>
  <colors>
    <mruColors>
      <color rgb="FFFFAFA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135247</xdr:colOff>
      <xdr:row>4</xdr:row>
      <xdr:rowOff>136484</xdr:rowOff>
    </xdr:from>
    <xdr:to>
      <xdr:col>6</xdr:col>
      <xdr:colOff>307603</xdr:colOff>
      <xdr:row>32</xdr:row>
      <xdr:rowOff>29220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0E3B7-C16D-446B-9416-856DC8619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702" y="898484"/>
          <a:ext cx="2008083" cy="5092231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45192</xdr:colOff>
      <xdr:row>15</xdr:row>
      <xdr:rowOff>101684</xdr:rowOff>
    </xdr:from>
    <xdr:to>
      <xdr:col>9</xdr:col>
      <xdr:colOff>465487</xdr:colOff>
      <xdr:row>27</xdr:row>
      <xdr:rowOff>78442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4989D-6B33-1318-3EE0-23D8E97F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2280" y="2824713"/>
          <a:ext cx="2232473" cy="2150700"/>
        </a:xfrm>
        <a:prstGeom prst="rect">
          <a:avLst/>
        </a:prstGeom>
      </xdr:spPr>
    </xdr:pic>
    <xdr:clientData/>
  </xdr:twoCellAnchor>
  <xdr:twoCellAnchor editAs="oneCell">
    <xdr:from>
      <xdr:col>6</xdr:col>
      <xdr:colOff>67086</xdr:colOff>
      <xdr:row>2</xdr:row>
      <xdr:rowOff>102137</xdr:rowOff>
    </xdr:from>
    <xdr:to>
      <xdr:col>9</xdr:col>
      <xdr:colOff>507689</xdr:colOff>
      <xdr:row>14</xdr:row>
      <xdr:rowOff>104028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0A77FA-9C76-B399-2641-BA2A09F0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174" y="460725"/>
          <a:ext cx="2252781" cy="21838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295088</xdr:colOff>
      <xdr:row>14</xdr:row>
      <xdr:rowOff>81430</xdr:rowOff>
    </xdr:from>
    <xdr:to>
      <xdr:col>4</xdr:col>
      <xdr:colOff>8493</xdr:colOff>
      <xdr:row>29</xdr:row>
      <xdr:rowOff>10646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FE60F-CF41-A326-C93B-16EDFD8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88" y="2711077"/>
          <a:ext cx="2069815" cy="27338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42784</xdr:colOff>
      <xdr:row>0</xdr:row>
      <xdr:rowOff>112059</xdr:rowOff>
    </xdr:from>
    <xdr:to>
      <xdr:col>16</xdr:col>
      <xdr:colOff>175005</xdr:colOff>
      <xdr:row>31</xdr:row>
      <xdr:rowOff>31075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86097B-7273-4CC5-8E84-74394B9D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90" y="112059"/>
          <a:ext cx="5645515" cy="57087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909-C08E-476C-82B5-5C2F6B221E54}">
  <dimension ref="A1:C41"/>
  <sheetViews>
    <sheetView tabSelected="1" topLeftCell="A10" zoomScale="85" zoomScaleNormal="85" workbookViewId="0">
      <selection activeCell="F37" sqref="F37"/>
    </sheetView>
  </sheetViews>
  <sheetFormatPr defaultRowHeight="14.5"/>
  <cols>
    <col min="1" max="1" width="12.36328125" style="2" bestFit="1" customWidth="1"/>
    <col min="2" max="2" width="8.1796875" style="3" customWidth="1"/>
    <col min="3" max="3" width="30" style="2" bestFit="1" customWidth="1"/>
  </cols>
  <sheetData>
    <row r="1" spans="1:3">
      <c r="A1" s="36" t="s">
        <v>117</v>
      </c>
      <c r="B1" s="37"/>
      <c r="C1" s="26" t="s">
        <v>118</v>
      </c>
    </row>
    <row r="2" spans="1:3">
      <c r="A2" s="38" t="s">
        <v>12</v>
      </c>
      <c r="B2" s="17"/>
      <c r="C2" s="20" t="s">
        <v>134</v>
      </c>
    </row>
    <row r="3" spans="1:3">
      <c r="A3" s="38" t="s">
        <v>3</v>
      </c>
      <c r="B3" s="17"/>
      <c r="C3" s="20" t="s">
        <v>135</v>
      </c>
    </row>
    <row r="4" spans="1:3">
      <c r="A4" s="38" t="s">
        <v>5</v>
      </c>
      <c r="B4" s="17"/>
      <c r="C4" s="20" t="s">
        <v>136</v>
      </c>
    </row>
    <row r="5" spans="1:3">
      <c r="A5" s="38" t="s">
        <v>6</v>
      </c>
      <c r="B5" s="17"/>
      <c r="C5" s="20" t="s">
        <v>140</v>
      </c>
    </row>
    <row r="6" spans="1:3">
      <c r="A6" s="38" t="s">
        <v>7</v>
      </c>
      <c r="B6" s="17"/>
      <c r="C6" s="20" t="s">
        <v>141</v>
      </c>
    </row>
    <row r="7" spans="1:3">
      <c r="A7" s="38" t="s">
        <v>8</v>
      </c>
      <c r="B7" s="17"/>
      <c r="C7" s="20" t="s">
        <v>142</v>
      </c>
    </row>
    <row r="8" spans="1:3">
      <c r="A8" s="38" t="s">
        <v>9</v>
      </c>
      <c r="B8" s="17"/>
      <c r="C8" s="20" t="s">
        <v>143</v>
      </c>
    </row>
    <row r="9" spans="1:3">
      <c r="A9" s="38" t="s">
        <v>10</v>
      </c>
      <c r="B9" s="17"/>
      <c r="C9" s="20" t="s">
        <v>144</v>
      </c>
    </row>
    <row r="10" spans="1:3">
      <c r="A10" s="38" t="s">
        <v>11</v>
      </c>
      <c r="B10" s="17"/>
      <c r="C10" s="20" t="s">
        <v>124</v>
      </c>
    </row>
    <row r="11" spans="1:3">
      <c r="A11" s="38" t="s">
        <v>2</v>
      </c>
      <c r="B11" s="17"/>
      <c r="C11" s="20" t="s">
        <v>98</v>
      </c>
    </row>
    <row r="12" spans="1:3">
      <c r="A12" s="38" t="s">
        <v>2</v>
      </c>
      <c r="B12" s="17"/>
      <c r="C12" s="20" t="s">
        <v>98</v>
      </c>
    </row>
    <row r="13" spans="1:3">
      <c r="A13" s="38" t="s">
        <v>2</v>
      </c>
      <c r="B13" s="17"/>
      <c r="C13" s="20" t="s">
        <v>98</v>
      </c>
    </row>
    <row r="14" spans="1:3">
      <c r="A14" s="38" t="s">
        <v>2</v>
      </c>
      <c r="B14" s="17"/>
      <c r="C14" s="20" t="s">
        <v>98</v>
      </c>
    </row>
    <row r="15" spans="1:3">
      <c r="A15" s="38" t="s">
        <v>2</v>
      </c>
      <c r="B15" s="17"/>
      <c r="C15" s="20" t="s">
        <v>98</v>
      </c>
    </row>
    <row r="16" spans="1:3">
      <c r="A16" s="38" t="s">
        <v>2</v>
      </c>
      <c r="B16" s="17"/>
      <c r="C16" s="20" t="s">
        <v>98</v>
      </c>
    </row>
    <row r="17" spans="1:3">
      <c r="A17" s="38" t="s">
        <v>2</v>
      </c>
      <c r="B17" s="17"/>
      <c r="C17" s="20" t="s">
        <v>98</v>
      </c>
    </row>
    <row r="18" spans="1:3">
      <c r="A18" s="38" t="s">
        <v>2</v>
      </c>
      <c r="B18" s="17"/>
      <c r="C18" s="20" t="s">
        <v>98</v>
      </c>
    </row>
    <row r="19" spans="1:3">
      <c r="A19" s="38" t="s">
        <v>13</v>
      </c>
      <c r="B19" s="18" t="s">
        <v>115</v>
      </c>
      <c r="C19" s="20" t="s">
        <v>121</v>
      </c>
    </row>
    <row r="20" spans="1:3">
      <c r="A20" s="38" t="s">
        <v>14</v>
      </c>
      <c r="B20" s="18" t="s">
        <v>115</v>
      </c>
      <c r="C20" s="20" t="s">
        <v>122</v>
      </c>
    </row>
    <row r="21" spans="1:3" ht="15" thickBot="1">
      <c r="A21" s="39" t="s">
        <v>24</v>
      </c>
      <c r="B21" s="21"/>
      <c r="C21" s="34" t="s">
        <v>123</v>
      </c>
    </row>
    <row r="22" spans="1:3">
      <c r="A22" s="48" t="s">
        <v>25</v>
      </c>
      <c r="B22" s="25" t="s">
        <v>99</v>
      </c>
      <c r="C22" s="49" t="s">
        <v>154</v>
      </c>
    </row>
    <row r="23" spans="1:3">
      <c r="A23" s="41" t="s">
        <v>43</v>
      </c>
      <c r="B23" s="17"/>
      <c r="C23" s="43" t="s">
        <v>149</v>
      </c>
    </row>
    <row r="24" spans="1:3" ht="15" thickBot="1">
      <c r="A24" s="42" t="s">
        <v>44</v>
      </c>
      <c r="B24" s="22"/>
      <c r="C24" s="44" t="s">
        <v>150</v>
      </c>
    </row>
    <row r="25" spans="1:3">
      <c r="A25" s="40" t="s">
        <v>28</v>
      </c>
      <c r="B25" s="19"/>
      <c r="C25" s="35" t="s">
        <v>137</v>
      </c>
    </row>
    <row r="26" spans="1:3">
      <c r="A26" s="38" t="s">
        <v>29</v>
      </c>
      <c r="B26" s="17"/>
      <c r="C26" s="20" t="s">
        <v>138</v>
      </c>
    </row>
    <row r="27" spans="1:3">
      <c r="A27" s="38" t="s">
        <v>15</v>
      </c>
      <c r="B27" s="18" t="s">
        <v>115</v>
      </c>
      <c r="C27" s="20" t="s">
        <v>125</v>
      </c>
    </row>
    <row r="28" spans="1:3">
      <c r="A28" s="38" t="s">
        <v>30</v>
      </c>
      <c r="B28" s="17"/>
      <c r="C28" s="20" t="s">
        <v>126</v>
      </c>
    </row>
    <row r="29" spans="1:3">
      <c r="A29" s="38" t="s">
        <v>31</v>
      </c>
      <c r="B29" s="17"/>
      <c r="C29" s="20" t="s">
        <v>127</v>
      </c>
    </row>
    <row r="30" spans="1:3" ht="15" thickBot="1">
      <c r="A30" s="39" t="s">
        <v>18</v>
      </c>
      <c r="B30" s="21"/>
      <c r="C30" s="34" t="s">
        <v>128</v>
      </c>
    </row>
    <row r="31" spans="1:3" ht="15" thickBot="1">
      <c r="A31" s="46" t="s">
        <v>17</v>
      </c>
      <c r="B31" s="23"/>
      <c r="C31" s="47" t="s">
        <v>151</v>
      </c>
    </row>
    <row r="32" spans="1:3">
      <c r="A32" s="40" t="s">
        <v>16</v>
      </c>
      <c r="B32" s="45" t="s">
        <v>115</v>
      </c>
      <c r="C32" s="35" t="s">
        <v>129</v>
      </c>
    </row>
    <row r="33" spans="1:3">
      <c r="A33" s="38" t="s">
        <v>19</v>
      </c>
      <c r="B33" s="17"/>
      <c r="C33" s="20" t="s">
        <v>145</v>
      </c>
    </row>
    <row r="34" spans="1:3">
      <c r="A34" s="38" t="s">
        <v>20</v>
      </c>
      <c r="B34" s="18" t="s">
        <v>115</v>
      </c>
      <c r="C34" s="20" t="s">
        <v>130</v>
      </c>
    </row>
    <row r="35" spans="1:3">
      <c r="A35" s="38" t="s">
        <v>22</v>
      </c>
      <c r="B35" s="18" t="s">
        <v>115</v>
      </c>
      <c r="C35" s="20" t="s">
        <v>131</v>
      </c>
    </row>
    <row r="36" spans="1:3" ht="15" thickBot="1">
      <c r="A36" s="39" t="s">
        <v>23</v>
      </c>
      <c r="B36" s="21"/>
      <c r="C36" s="34" t="s">
        <v>146</v>
      </c>
    </row>
    <row r="37" spans="1:3">
      <c r="A37" s="48" t="s">
        <v>26</v>
      </c>
      <c r="B37" s="25" t="s">
        <v>99</v>
      </c>
      <c r="C37" s="49" t="s">
        <v>152</v>
      </c>
    </row>
    <row r="38" spans="1:3" ht="15" thickBot="1">
      <c r="A38" s="42" t="s">
        <v>27</v>
      </c>
      <c r="B38" s="24" t="s">
        <v>99</v>
      </c>
      <c r="C38" s="50" t="s">
        <v>153</v>
      </c>
    </row>
    <row r="39" spans="1:3">
      <c r="A39" s="40" t="s">
        <v>4</v>
      </c>
      <c r="B39" s="19"/>
      <c r="C39" s="35" t="s">
        <v>119</v>
      </c>
    </row>
    <row r="40" spans="1:3">
      <c r="A40" s="38" t="s">
        <v>0</v>
      </c>
      <c r="B40" s="17"/>
      <c r="C40" s="20" t="s">
        <v>132</v>
      </c>
    </row>
    <row r="41" spans="1:3">
      <c r="A41" s="38" t="s">
        <v>1</v>
      </c>
      <c r="B41" s="17"/>
      <c r="C41" s="20" t="s">
        <v>133</v>
      </c>
    </row>
  </sheetData>
  <sortState xmlns:xlrd2="http://schemas.microsoft.com/office/spreadsheetml/2017/richdata2" ref="A2:C42">
    <sortCondition ref="A2:A42"/>
  </sortState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B155-45DA-4279-BE60-A5E770689DDD}">
  <dimension ref="B4:F30"/>
  <sheetViews>
    <sheetView view="pageBreakPreview" topLeftCell="A6" zoomScale="85" zoomScaleNormal="55" zoomScaleSheetLayoutView="85" workbookViewId="0">
      <selection activeCell="F29" sqref="F29"/>
    </sheetView>
  </sheetViews>
  <sheetFormatPr defaultRowHeight="14.5"/>
  <cols>
    <col min="1" max="1" width="4.54296875" customWidth="1"/>
    <col min="6" max="6" width="12.36328125" bestFit="1" customWidth="1"/>
    <col min="11" max="11" width="3.90625" customWidth="1"/>
    <col min="12" max="12" width="2.90625" customWidth="1"/>
    <col min="13" max="13" width="25.36328125" bestFit="1" customWidth="1"/>
  </cols>
  <sheetData>
    <row r="4" spans="2:6" ht="15" thickBot="1"/>
    <row r="5" spans="2:6">
      <c r="B5" s="5" t="s">
        <v>147</v>
      </c>
      <c r="C5" s="7" t="s">
        <v>84</v>
      </c>
      <c r="D5" s="29">
        <v>1</v>
      </c>
      <c r="E5" s="27" t="s">
        <v>95</v>
      </c>
      <c r="F5" s="4" t="str">
        <f>'esp32 (v2)'!A21</f>
        <v>GPIO14</v>
      </c>
    </row>
    <row r="6" spans="2:6">
      <c r="B6" s="5" t="s">
        <v>77</v>
      </c>
      <c r="C6" s="9" t="s">
        <v>85</v>
      </c>
      <c r="D6" s="30"/>
      <c r="E6" s="5" t="s">
        <v>90</v>
      </c>
      <c r="F6" s="4" t="str">
        <f>'esp32 (v2)'!A24</f>
        <v>GPIO17 (RXD)</v>
      </c>
    </row>
    <row r="7" spans="2:6">
      <c r="B7" s="5" t="str">
        <f>'esp32 (v2)'!A12</f>
        <v>GND</v>
      </c>
      <c r="C7" s="9" t="s">
        <v>2</v>
      </c>
      <c r="D7" s="30"/>
      <c r="E7" s="5" t="s">
        <v>91</v>
      </c>
      <c r="F7" s="4" t="str">
        <f>'esp32 (v2)'!A23</f>
        <v>GPIO16 (TXD)</v>
      </c>
    </row>
    <row r="8" spans="2:6">
      <c r="B8" s="5" t="s">
        <v>107</v>
      </c>
      <c r="C8" s="9" t="s">
        <v>86</v>
      </c>
      <c r="D8" s="30"/>
      <c r="E8" s="5" t="s">
        <v>92</v>
      </c>
      <c r="F8" s="4" t="s">
        <v>120</v>
      </c>
    </row>
    <row r="9" spans="2:6">
      <c r="B9" s="5" t="s">
        <v>108</v>
      </c>
      <c r="C9" s="9" t="s">
        <v>87</v>
      </c>
      <c r="D9" s="30"/>
      <c r="E9" s="5" t="s">
        <v>93</v>
      </c>
      <c r="F9" s="4" t="str">
        <f>'esp32 (v2)'!A33</f>
        <v>GPIO4</v>
      </c>
    </row>
    <row r="10" spans="2:6">
      <c r="B10" s="5" t="s">
        <v>105</v>
      </c>
      <c r="C10" s="9" t="s">
        <v>88</v>
      </c>
      <c r="D10" s="30"/>
      <c r="E10" s="5" t="s">
        <v>94</v>
      </c>
      <c r="F10" s="4" t="str">
        <f>'esp32 (v2)'!A36</f>
        <v>GPIO7</v>
      </c>
    </row>
    <row r="11" spans="2:6">
      <c r="B11" s="5" t="s">
        <v>106</v>
      </c>
      <c r="C11" s="9" t="s">
        <v>89</v>
      </c>
      <c r="D11" s="30"/>
      <c r="E11" s="5" t="s">
        <v>96</v>
      </c>
      <c r="F11" s="4" t="str">
        <f>'esp32 (v2)'!A22</f>
        <v>GPIO15</v>
      </c>
    </row>
    <row r="12" spans="2:6" ht="15" thickBot="1">
      <c r="B12" s="5" t="str">
        <f>'esp32 (v2)'!A13</f>
        <v>GND</v>
      </c>
      <c r="C12" s="11" t="s">
        <v>2</v>
      </c>
      <c r="D12" s="31"/>
      <c r="E12" s="28" t="s">
        <v>2</v>
      </c>
      <c r="F12" s="4" t="s">
        <v>2</v>
      </c>
    </row>
    <row r="13" spans="2:6" ht="15" thickBot="1">
      <c r="B13" s="4"/>
      <c r="C13" s="13"/>
      <c r="D13" s="13"/>
      <c r="E13" s="13"/>
      <c r="F13" s="4"/>
    </row>
    <row r="14" spans="2:6">
      <c r="B14" s="5" t="str">
        <f>B5</f>
        <v>5V</v>
      </c>
      <c r="C14" s="7" t="s">
        <v>84</v>
      </c>
      <c r="D14" s="29">
        <v>2</v>
      </c>
      <c r="E14" s="8" t="s">
        <v>95</v>
      </c>
      <c r="F14" s="6" t="str">
        <f>'esp32 (v2)'!A37</f>
        <v>GPIO8</v>
      </c>
    </row>
    <row r="15" spans="2:6">
      <c r="B15" s="5" t="s">
        <v>12</v>
      </c>
      <c r="C15" s="9" t="s">
        <v>85</v>
      </c>
      <c r="D15" s="30"/>
      <c r="E15" s="10" t="s">
        <v>90</v>
      </c>
      <c r="F15" s="6" t="str">
        <f>'esp32 (v2)'!A31</f>
        <v>GPIO23</v>
      </c>
    </row>
    <row r="16" spans="2:6">
      <c r="B16" s="5" t="str">
        <f>'esp32 (v2)'!A13</f>
        <v>GND</v>
      </c>
      <c r="C16" s="9" t="s">
        <v>2</v>
      </c>
      <c r="D16" s="30"/>
      <c r="E16" s="10" t="s">
        <v>91</v>
      </c>
      <c r="F16" s="6" t="str">
        <f>'esp32 (v2)'!A9</f>
        <v>EXIO6</v>
      </c>
    </row>
    <row r="17" spans="2:6">
      <c r="B17" s="5" t="s">
        <v>103</v>
      </c>
      <c r="C17" s="9" t="s">
        <v>86</v>
      </c>
      <c r="D17" s="30"/>
      <c r="E17" s="10" t="s">
        <v>92</v>
      </c>
      <c r="F17" s="6" t="str">
        <f>'esp32 (v2)'!A10</f>
        <v>EXIO7</v>
      </c>
    </row>
    <row r="18" spans="2:6">
      <c r="B18" s="5" t="s">
        <v>104</v>
      </c>
      <c r="C18" s="9" t="s">
        <v>87</v>
      </c>
      <c r="D18" s="30"/>
      <c r="E18" s="10" t="s">
        <v>93</v>
      </c>
      <c r="F18" s="6" t="str">
        <f>'esp32 (v2)'!A5</f>
        <v>EXIO2</v>
      </c>
    </row>
    <row r="19" spans="2:6">
      <c r="B19" s="5" t="s">
        <v>101</v>
      </c>
      <c r="C19" s="9" t="s">
        <v>88</v>
      </c>
      <c r="D19" s="30"/>
      <c r="E19" s="10" t="s">
        <v>94</v>
      </c>
      <c r="F19" s="6" t="str">
        <f>'esp32 (v2)'!A6</f>
        <v>EXIO3</v>
      </c>
    </row>
    <row r="20" spans="2:6">
      <c r="B20" s="5" t="s">
        <v>102</v>
      </c>
      <c r="C20" s="9" t="s">
        <v>89</v>
      </c>
      <c r="D20" s="30"/>
      <c r="E20" s="10" t="s">
        <v>96</v>
      </c>
      <c r="F20" s="6" t="str">
        <f>'esp32 (v2)'!A38</f>
        <v>GPIO9</v>
      </c>
    </row>
    <row r="21" spans="2:6" ht="15" thickBot="1">
      <c r="B21" s="5" t="str">
        <f>'esp32 (v2)'!A13</f>
        <v>GND</v>
      </c>
      <c r="C21" s="11" t="s">
        <v>2</v>
      </c>
      <c r="D21" s="31"/>
      <c r="E21" s="12" t="s">
        <v>2</v>
      </c>
      <c r="F21" s="6" t="str">
        <f>'esp32 (v2)'!A13</f>
        <v>GND</v>
      </c>
    </row>
    <row r="22" spans="2:6" ht="15" thickBot="1">
      <c r="B22" s="4"/>
      <c r="C22" s="13"/>
      <c r="D22" s="13"/>
      <c r="E22" s="13"/>
      <c r="F22" s="4"/>
    </row>
    <row r="23" spans="2:6">
      <c r="B23" s="5" t="str">
        <f>B5</f>
        <v>5V</v>
      </c>
      <c r="C23" s="7" t="s">
        <v>84</v>
      </c>
      <c r="D23" s="29">
        <v>3</v>
      </c>
      <c r="E23" s="8" t="s">
        <v>95</v>
      </c>
      <c r="F23" s="6" t="str">
        <f>'esp32 (v2)'!A30</f>
        <v>GPIO22</v>
      </c>
    </row>
    <row r="24" spans="2:6">
      <c r="B24" s="5" t="s">
        <v>12</v>
      </c>
      <c r="C24" s="9" t="s">
        <v>85</v>
      </c>
      <c r="D24" s="30"/>
      <c r="E24" s="10" t="s">
        <v>90</v>
      </c>
      <c r="F24" s="6" t="str">
        <f>'esp32 (v2)'!A8</f>
        <v>EXIO5</v>
      </c>
    </row>
    <row r="25" spans="2:6">
      <c r="B25" s="5" t="str">
        <f>'esp32 (v2)'!A13</f>
        <v>GND</v>
      </c>
      <c r="C25" s="9" t="s">
        <v>2</v>
      </c>
      <c r="D25" s="30"/>
      <c r="E25" s="10" t="s">
        <v>91</v>
      </c>
      <c r="F25" s="6" t="str">
        <f>'esp32 (v2)'!A7</f>
        <v>EXIO4</v>
      </c>
    </row>
    <row r="26" spans="2:6">
      <c r="B26" s="5" t="s">
        <v>139</v>
      </c>
      <c r="C26" s="9" t="s">
        <v>86</v>
      </c>
      <c r="D26" s="30"/>
      <c r="E26" s="10" t="s">
        <v>92</v>
      </c>
      <c r="F26" s="6" t="str">
        <f>'esp32 (v2)'!A10</f>
        <v>EXIO7</v>
      </c>
    </row>
    <row r="27" spans="2:6">
      <c r="B27" s="5" t="s">
        <v>100</v>
      </c>
      <c r="C27" s="9" t="s">
        <v>87</v>
      </c>
      <c r="D27" s="30"/>
      <c r="E27" s="10" t="s">
        <v>93</v>
      </c>
      <c r="F27" s="6" t="s">
        <v>97</v>
      </c>
    </row>
    <row r="28" spans="2:6">
      <c r="B28" s="5" t="s">
        <v>97</v>
      </c>
      <c r="C28" s="9" t="s">
        <v>88</v>
      </c>
      <c r="D28" s="30"/>
      <c r="E28" s="10" t="s">
        <v>94</v>
      </c>
      <c r="F28" s="6" t="s">
        <v>97</v>
      </c>
    </row>
    <row r="29" spans="2:6">
      <c r="B29" s="5" t="s">
        <v>97</v>
      </c>
      <c r="C29" s="9" t="s">
        <v>89</v>
      </c>
      <c r="D29" s="30"/>
      <c r="E29" s="10" t="s">
        <v>96</v>
      </c>
      <c r="F29" s="6" t="s">
        <v>97</v>
      </c>
    </row>
    <row r="30" spans="2:6" ht="15" thickBot="1">
      <c r="B30" s="5" t="str">
        <f>'esp32 (v2)'!A12</f>
        <v>GND</v>
      </c>
      <c r="C30" s="11" t="s">
        <v>2</v>
      </c>
      <c r="D30" s="31"/>
      <c r="E30" s="12" t="s">
        <v>2</v>
      </c>
      <c r="F30" s="6" t="str">
        <f>'esp32 (v2)'!A13</f>
        <v>GND</v>
      </c>
    </row>
  </sheetData>
  <mergeCells count="3">
    <mergeCell ref="D5:D12"/>
    <mergeCell ref="D14:D21"/>
    <mergeCell ref="D23:D30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D4BC-6AE8-48D5-BBDB-9BEA8219FD4A}">
  <dimension ref="A2:E31"/>
  <sheetViews>
    <sheetView view="pageBreakPreview" zoomScaleNormal="85" zoomScaleSheetLayoutView="100" workbookViewId="0">
      <selection activeCell="F35" sqref="F35"/>
    </sheetView>
  </sheetViews>
  <sheetFormatPr defaultRowHeight="14.5"/>
  <cols>
    <col min="1" max="1" width="7.36328125" bestFit="1" customWidth="1"/>
    <col min="5" max="5" width="6.36328125" bestFit="1" customWidth="1"/>
  </cols>
  <sheetData>
    <row r="2" spans="1:5" ht="15" thickBot="1"/>
    <row r="3" spans="1:5">
      <c r="A3" s="4" t="s">
        <v>77</v>
      </c>
      <c r="B3" s="14" t="s">
        <v>54</v>
      </c>
      <c r="C3" s="14"/>
      <c r="D3" s="14" t="s">
        <v>65</v>
      </c>
      <c r="E3" s="4" t="s">
        <v>83</v>
      </c>
    </row>
    <row r="4" spans="1:5">
      <c r="A4" s="4" t="s">
        <v>2</v>
      </c>
      <c r="B4" s="15" t="s">
        <v>2</v>
      </c>
      <c r="C4" s="15"/>
      <c r="D4" s="15" t="s">
        <v>66</v>
      </c>
      <c r="E4" s="4" t="s">
        <v>83</v>
      </c>
    </row>
    <row r="5" spans="1:5">
      <c r="A5" s="4" t="str">
        <f>'esp32 (v2)'!A28</f>
        <v>GPIO20</v>
      </c>
      <c r="B5" s="15" t="s">
        <v>55</v>
      </c>
      <c r="C5" s="15"/>
      <c r="D5" s="15" t="s">
        <v>67</v>
      </c>
      <c r="E5" s="4" t="s">
        <v>83</v>
      </c>
    </row>
    <row r="6" spans="1:5">
      <c r="A6" s="4" t="str">
        <f>'esp32 (v2)'!A29</f>
        <v>GPIO21</v>
      </c>
      <c r="B6" s="15" t="s">
        <v>56</v>
      </c>
      <c r="C6" s="15"/>
      <c r="D6" s="15" t="s">
        <v>68</v>
      </c>
      <c r="E6" s="4" t="s">
        <v>83</v>
      </c>
    </row>
    <row r="7" spans="1:5">
      <c r="A7" s="4" t="s">
        <v>116</v>
      </c>
      <c r="B7" s="15" t="s">
        <v>57</v>
      </c>
      <c r="C7" s="15"/>
      <c r="D7" s="15" t="s">
        <v>69</v>
      </c>
      <c r="E7" s="4" t="s">
        <v>83</v>
      </c>
    </row>
    <row r="8" spans="1:5">
      <c r="A8" s="4" t="s">
        <v>2</v>
      </c>
      <c r="B8" s="15" t="s">
        <v>58</v>
      </c>
      <c r="C8" s="15"/>
      <c r="D8" s="15" t="s">
        <v>70</v>
      </c>
      <c r="E8" s="4" t="s">
        <v>83</v>
      </c>
    </row>
    <row r="9" spans="1:5">
      <c r="A9" s="4" t="s">
        <v>2</v>
      </c>
      <c r="B9" s="15" t="s">
        <v>59</v>
      </c>
      <c r="C9" s="15"/>
      <c r="D9" s="15" t="s">
        <v>71</v>
      </c>
      <c r="E9" s="4" t="s">
        <v>82</v>
      </c>
    </row>
    <row r="10" spans="1:5">
      <c r="A10" s="4" t="s">
        <v>2</v>
      </c>
      <c r="B10" s="15" t="s">
        <v>60</v>
      </c>
      <c r="C10" s="15"/>
      <c r="D10" s="15" t="s">
        <v>72</v>
      </c>
      <c r="E10" s="4" t="s">
        <v>82</v>
      </c>
    </row>
    <row r="11" spans="1:5">
      <c r="A11" s="4" t="s">
        <v>78</v>
      </c>
      <c r="B11" s="15" t="s">
        <v>61</v>
      </c>
      <c r="C11" s="15"/>
      <c r="D11" s="15" t="s">
        <v>73</v>
      </c>
      <c r="E11" s="4" t="s">
        <v>81</v>
      </c>
    </row>
    <row r="12" spans="1:5">
      <c r="A12" s="4" t="s">
        <v>78</v>
      </c>
      <c r="B12" s="15" t="s">
        <v>62</v>
      </c>
      <c r="C12" s="15"/>
      <c r="D12" s="15" t="s">
        <v>74</v>
      </c>
      <c r="E12" s="4" t="s">
        <v>81</v>
      </c>
    </row>
    <row r="13" spans="1:5">
      <c r="A13" s="4" t="s">
        <v>79</v>
      </c>
      <c r="B13" s="15" t="s">
        <v>63</v>
      </c>
      <c r="C13" s="15"/>
      <c r="D13" s="15" t="s">
        <v>75</v>
      </c>
      <c r="E13" s="4" t="s">
        <v>80</v>
      </c>
    </row>
    <row r="14" spans="1:5" ht="15" thickBot="1">
      <c r="A14" s="4" t="s">
        <v>79</v>
      </c>
      <c r="B14" s="16" t="s">
        <v>64</v>
      </c>
      <c r="C14" s="16"/>
      <c r="D14" s="16" t="s">
        <v>76</v>
      </c>
      <c r="E14" s="4" t="s">
        <v>80</v>
      </c>
    </row>
    <row r="31" spans="2:5" ht="44" customHeight="1">
      <c r="B31" s="32" t="s">
        <v>148</v>
      </c>
      <c r="C31" s="32"/>
      <c r="D31" s="32"/>
      <c r="E31" s="32"/>
    </row>
  </sheetData>
  <mergeCells count="1">
    <mergeCell ref="B31:E31"/>
  </mergeCells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89C5-BEB8-426F-AD24-8F5106DC05B3}">
  <dimension ref="A1:G42"/>
  <sheetViews>
    <sheetView zoomScale="85" zoomScaleNormal="85" workbookViewId="0">
      <selection activeCell="G27" sqref="G27"/>
    </sheetView>
  </sheetViews>
  <sheetFormatPr defaultRowHeight="14.5"/>
  <cols>
    <col min="1" max="1" width="12.26953125" bestFit="1" customWidth="1"/>
    <col min="2" max="2" width="5.26953125" customWidth="1"/>
    <col min="3" max="3" width="8.1796875" bestFit="1" customWidth="1"/>
    <col min="4" max="4" width="9.81640625" bestFit="1" customWidth="1"/>
    <col min="5" max="5" width="6.54296875" bestFit="1" customWidth="1"/>
    <col min="6" max="6" width="10.36328125" bestFit="1" customWidth="1"/>
    <col min="7" max="7" width="12.1796875" bestFit="1" customWidth="1"/>
  </cols>
  <sheetData>
    <row r="1" spans="1:7">
      <c r="A1" s="33" t="s">
        <v>49</v>
      </c>
      <c r="B1" s="33"/>
      <c r="C1" s="33"/>
      <c r="D1" s="33"/>
      <c r="E1" s="33"/>
      <c r="F1" s="33"/>
    </row>
    <row r="2" spans="1:7">
      <c r="A2" s="3" t="s">
        <v>21</v>
      </c>
      <c r="B2" s="3" t="s">
        <v>32</v>
      </c>
      <c r="C2" s="2" t="s">
        <v>50</v>
      </c>
      <c r="D2" s="2" t="s">
        <v>51</v>
      </c>
      <c r="E2" s="2" t="s">
        <v>52</v>
      </c>
      <c r="F2" s="2" t="s">
        <v>53</v>
      </c>
    </row>
    <row r="3" spans="1:7">
      <c r="A3" t="s">
        <v>0</v>
      </c>
    </row>
    <row r="4" spans="1:7">
      <c r="A4" t="s">
        <v>1</v>
      </c>
    </row>
    <row r="5" spans="1:7">
      <c r="A5" t="s">
        <v>2</v>
      </c>
    </row>
    <row r="6" spans="1:7">
      <c r="A6" t="s">
        <v>3</v>
      </c>
    </row>
    <row r="7" spans="1:7">
      <c r="A7" t="s">
        <v>12</v>
      </c>
    </row>
    <row r="8" spans="1:7">
      <c r="A8" t="s">
        <v>13</v>
      </c>
      <c r="B8" t="s">
        <v>32</v>
      </c>
      <c r="D8" t="s">
        <v>34</v>
      </c>
      <c r="G8" t="s">
        <v>109</v>
      </c>
    </row>
    <row r="9" spans="1:7">
      <c r="A9" t="s">
        <v>14</v>
      </c>
      <c r="B9" t="s">
        <v>32</v>
      </c>
      <c r="D9" t="s">
        <v>35</v>
      </c>
      <c r="G9" t="s">
        <v>110</v>
      </c>
    </row>
    <row r="10" spans="1:7">
      <c r="A10" t="s">
        <v>2</v>
      </c>
    </row>
    <row r="11" spans="1:7">
      <c r="A11" t="s">
        <v>15</v>
      </c>
      <c r="B11" t="s">
        <v>32</v>
      </c>
      <c r="D11" t="s">
        <v>36</v>
      </c>
      <c r="G11" t="s">
        <v>111</v>
      </c>
    </row>
    <row r="12" spans="1:7">
      <c r="A12" t="s">
        <v>16</v>
      </c>
      <c r="B12" t="s">
        <v>32</v>
      </c>
      <c r="D12" t="s">
        <v>37</v>
      </c>
      <c r="G12" t="s">
        <v>112</v>
      </c>
    </row>
    <row r="13" spans="1:7">
      <c r="A13" t="s">
        <v>4</v>
      </c>
    </row>
    <row r="14" spans="1:7">
      <c r="A14" t="s">
        <v>5</v>
      </c>
      <c r="B14" t="s">
        <v>32</v>
      </c>
    </row>
    <row r="15" spans="1:7">
      <c r="A15" t="s">
        <v>2</v>
      </c>
    </row>
    <row r="16" spans="1:7">
      <c r="A16" t="s">
        <v>17</v>
      </c>
      <c r="B16" t="s">
        <v>32</v>
      </c>
    </row>
    <row r="17" spans="1:7">
      <c r="A17" t="s">
        <v>18</v>
      </c>
      <c r="B17" t="s">
        <v>32</v>
      </c>
    </row>
    <row r="18" spans="1:7">
      <c r="A18" t="s">
        <v>6</v>
      </c>
      <c r="B18" t="s">
        <v>32</v>
      </c>
    </row>
    <row r="19" spans="1:7">
      <c r="A19" t="s">
        <v>7</v>
      </c>
      <c r="B19" t="s">
        <v>32</v>
      </c>
    </row>
    <row r="20" spans="1:7">
      <c r="A20" t="s">
        <v>2</v>
      </c>
    </row>
    <row r="21" spans="1:7">
      <c r="A21" t="s">
        <v>8</v>
      </c>
      <c r="B21" t="s">
        <v>32</v>
      </c>
    </row>
    <row r="22" spans="1:7">
      <c r="A22" t="s">
        <v>9</v>
      </c>
      <c r="B22" t="s">
        <v>32</v>
      </c>
    </row>
    <row r="23" spans="1:7">
      <c r="A23" t="s">
        <v>43</v>
      </c>
      <c r="B23" t="s">
        <v>32</v>
      </c>
      <c r="E23" t="s">
        <v>41</v>
      </c>
    </row>
    <row r="24" spans="1:7">
      <c r="A24" t="s">
        <v>44</v>
      </c>
      <c r="B24" t="s">
        <v>32</v>
      </c>
      <c r="E24" t="s">
        <v>42</v>
      </c>
    </row>
    <row r="25" spans="1:7">
      <c r="A25" t="s">
        <v>2</v>
      </c>
    </row>
    <row r="26" spans="1:7">
      <c r="A26" t="s">
        <v>19</v>
      </c>
      <c r="B26" t="s">
        <v>32</v>
      </c>
      <c r="D26" t="s">
        <v>38</v>
      </c>
      <c r="F26" s="1" t="s">
        <v>48</v>
      </c>
    </row>
    <row r="27" spans="1:7">
      <c r="A27" t="s">
        <v>20</v>
      </c>
      <c r="B27" t="s">
        <v>32</v>
      </c>
      <c r="D27" t="s">
        <v>39</v>
      </c>
      <c r="F27" s="1" t="s">
        <v>48</v>
      </c>
      <c r="G27" t="s">
        <v>114</v>
      </c>
    </row>
    <row r="28" spans="1:7">
      <c r="A28" t="s">
        <v>22</v>
      </c>
      <c r="B28" t="s">
        <v>32</v>
      </c>
      <c r="D28" t="s">
        <v>40</v>
      </c>
      <c r="F28" s="1"/>
      <c r="G28" t="s">
        <v>113</v>
      </c>
    </row>
    <row r="29" spans="1:7">
      <c r="A29" t="s">
        <v>23</v>
      </c>
      <c r="B29" t="s">
        <v>32</v>
      </c>
    </row>
    <row r="30" spans="1:7">
      <c r="A30" t="s">
        <v>2</v>
      </c>
    </row>
    <row r="31" spans="1:7">
      <c r="A31" t="s">
        <v>24</v>
      </c>
      <c r="B31" t="s">
        <v>32</v>
      </c>
    </row>
    <row r="32" spans="1:7">
      <c r="A32" t="s">
        <v>25</v>
      </c>
      <c r="B32" t="s">
        <v>32</v>
      </c>
      <c r="F32" s="1" t="s">
        <v>45</v>
      </c>
    </row>
    <row r="33" spans="1:6">
      <c r="A33" t="s">
        <v>26</v>
      </c>
      <c r="B33" t="s">
        <v>32</v>
      </c>
      <c r="C33" t="s">
        <v>33</v>
      </c>
      <c r="F33" s="1" t="s">
        <v>46</v>
      </c>
    </row>
    <row r="34" spans="1:6">
      <c r="A34" t="s">
        <v>27</v>
      </c>
      <c r="B34" t="s">
        <v>32</v>
      </c>
      <c r="F34" s="1" t="s">
        <v>47</v>
      </c>
    </row>
    <row r="35" spans="1:6">
      <c r="A35" t="s">
        <v>2</v>
      </c>
    </row>
    <row r="36" spans="1:6">
      <c r="A36" t="s">
        <v>28</v>
      </c>
      <c r="B36" t="s">
        <v>32</v>
      </c>
    </row>
    <row r="37" spans="1:6">
      <c r="A37" t="s">
        <v>29</v>
      </c>
      <c r="B37" t="s">
        <v>32</v>
      </c>
    </row>
    <row r="38" spans="1:6">
      <c r="A38" t="s">
        <v>30</v>
      </c>
      <c r="B38" t="s">
        <v>32</v>
      </c>
    </row>
    <row r="39" spans="1:6">
      <c r="A39" t="s">
        <v>31</v>
      </c>
      <c r="B39" t="s">
        <v>32</v>
      </c>
    </row>
    <row r="40" spans="1:6">
      <c r="A40" t="s">
        <v>2</v>
      </c>
    </row>
    <row r="41" spans="1:6">
      <c r="A41" t="s">
        <v>10</v>
      </c>
      <c r="B41" t="s">
        <v>32</v>
      </c>
    </row>
    <row r="42" spans="1:6">
      <c r="A42" t="s">
        <v>11</v>
      </c>
      <c r="B42" t="s">
        <v>32</v>
      </c>
    </row>
  </sheetData>
  <mergeCells count="1">
    <mergeCell ref="A1:F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esp32 (v2)</vt:lpstr>
      <vt:lpstr>TB6612FNG</vt:lpstr>
      <vt:lpstr>pca9548a</vt:lpstr>
      <vt:lpstr>WAVESHARE ESP32 C6 Pico PINOUT</vt:lpstr>
      <vt:lpstr>pca9548a!Print_Area</vt:lpstr>
      <vt:lpstr>TB6612FNG!Print_Area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Levy</dc:creator>
  <cp:lastModifiedBy>Evan Levy</cp:lastModifiedBy>
  <cp:lastPrinted>2025-07-18T02:16:20Z</cp:lastPrinted>
  <dcterms:created xsi:type="dcterms:W3CDTF">2025-06-28T01:13:45Z</dcterms:created>
  <dcterms:modified xsi:type="dcterms:W3CDTF">2025-09-12T00:50:31Z</dcterms:modified>
</cp:coreProperties>
</file>