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files/proj/squid/serial-squid/docs/"/>
    </mc:Choice>
  </mc:AlternateContent>
  <bookViews>
    <workbookView xWindow="0" yWindow="460" windowWidth="28800" windowHeight="16420" tabRatio="988"/>
  </bookViews>
  <sheets>
    <sheet name="SQUID-BOM" sheetId="1" r:id="rId1"/>
    <sheet name="COMMODITY CODES" sheetId="2" r:id="rId2"/>
    <sheet name="SMT SIZES" sheetId="3" r:id="rId3"/>
    <sheet name="HEADER-STUDY" sheetId="4" r:id="rId4"/>
  </sheets>
  <definedNames>
    <definedName name="_xlnm._FilterDatabase" localSheetId="0">'SQUID-BOM'!$A$7:$U$64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1" i="4" l="1"/>
  <c r="H11" i="4"/>
  <c r="G11" i="4"/>
  <c r="F11" i="4"/>
  <c r="E11" i="4"/>
  <c r="D11" i="4"/>
  <c r="C11" i="4"/>
  <c r="I10" i="4"/>
  <c r="H10" i="4"/>
  <c r="G10" i="4"/>
  <c r="F10" i="4"/>
  <c r="E10" i="4"/>
  <c r="D10" i="4"/>
  <c r="C10" i="4"/>
  <c r="AB67" i="1"/>
  <c r="AA67" i="1"/>
  <c r="Z67" i="1"/>
  <c r="Y67" i="1"/>
  <c r="X67" i="1"/>
  <c r="W67" i="1"/>
  <c r="AB66" i="1"/>
  <c r="AA66" i="1"/>
  <c r="Z66" i="1"/>
  <c r="Y66" i="1"/>
  <c r="X66" i="1"/>
  <c r="W66" i="1"/>
  <c r="AB64" i="1"/>
  <c r="AA64" i="1"/>
  <c r="Z64" i="1"/>
  <c r="Y64" i="1"/>
  <c r="X64" i="1"/>
  <c r="W64" i="1"/>
  <c r="AB63" i="1"/>
  <c r="AA63" i="1"/>
  <c r="Z63" i="1"/>
  <c r="Y63" i="1"/>
  <c r="X63" i="1"/>
  <c r="W63" i="1"/>
  <c r="AB62" i="1"/>
  <c r="AA62" i="1"/>
  <c r="Z62" i="1"/>
  <c r="Y62" i="1"/>
  <c r="X62" i="1"/>
  <c r="W62" i="1"/>
  <c r="AB61" i="1"/>
  <c r="AA61" i="1"/>
  <c r="Z61" i="1"/>
  <c r="Y61" i="1"/>
  <c r="X61" i="1"/>
  <c r="W61" i="1"/>
  <c r="AB60" i="1"/>
  <c r="AA60" i="1"/>
  <c r="Z60" i="1"/>
  <c r="Y60" i="1"/>
  <c r="X60" i="1"/>
  <c r="W60" i="1"/>
  <c r="AB59" i="1"/>
  <c r="AA59" i="1"/>
  <c r="Z59" i="1"/>
  <c r="Y59" i="1"/>
  <c r="X59" i="1"/>
  <c r="W59" i="1"/>
  <c r="AB58" i="1"/>
  <c r="AA58" i="1"/>
  <c r="Z58" i="1"/>
  <c r="Y58" i="1"/>
  <c r="X58" i="1"/>
  <c r="W58" i="1"/>
  <c r="AB57" i="1"/>
  <c r="AA57" i="1"/>
  <c r="Z57" i="1"/>
  <c r="Y57" i="1"/>
  <c r="X57" i="1"/>
  <c r="W57" i="1"/>
  <c r="AB56" i="1"/>
  <c r="AA56" i="1"/>
  <c r="Z56" i="1"/>
  <c r="Y56" i="1"/>
  <c r="X56" i="1"/>
  <c r="W56" i="1"/>
  <c r="AB55" i="1"/>
  <c r="AA55" i="1"/>
  <c r="Z55" i="1"/>
  <c r="Y55" i="1"/>
  <c r="X55" i="1"/>
  <c r="W55" i="1"/>
  <c r="AB54" i="1"/>
  <c r="AA54" i="1"/>
  <c r="Z54" i="1"/>
  <c r="Y54" i="1"/>
  <c r="X54" i="1"/>
  <c r="W54" i="1"/>
  <c r="AB53" i="1"/>
  <c r="AA53" i="1"/>
  <c r="Z53" i="1"/>
  <c r="Y53" i="1"/>
  <c r="X53" i="1"/>
  <c r="W53" i="1"/>
  <c r="AB52" i="1"/>
  <c r="AA52" i="1"/>
  <c r="Z52" i="1"/>
  <c r="Y52" i="1"/>
  <c r="X52" i="1"/>
  <c r="W52" i="1"/>
  <c r="AB51" i="1"/>
  <c r="AA51" i="1"/>
  <c r="Z51" i="1"/>
  <c r="Y51" i="1"/>
  <c r="X51" i="1"/>
  <c r="W51" i="1"/>
  <c r="AB50" i="1"/>
  <c r="AA50" i="1"/>
  <c r="Z50" i="1"/>
  <c r="Y50" i="1"/>
  <c r="X50" i="1"/>
  <c r="W50" i="1"/>
  <c r="AB49" i="1"/>
  <c r="AA49" i="1"/>
  <c r="Z49" i="1"/>
  <c r="Y49" i="1"/>
  <c r="X49" i="1"/>
  <c r="W49" i="1"/>
  <c r="AB48" i="1"/>
  <c r="AA48" i="1"/>
  <c r="Z48" i="1"/>
  <c r="Y48" i="1"/>
  <c r="X48" i="1"/>
  <c r="W48" i="1"/>
  <c r="AB47" i="1"/>
  <c r="AA47" i="1"/>
  <c r="Z47" i="1"/>
  <c r="Y47" i="1"/>
  <c r="X47" i="1"/>
  <c r="W47" i="1"/>
  <c r="AB46" i="1"/>
  <c r="AA46" i="1"/>
  <c r="Z46" i="1"/>
  <c r="Y46" i="1"/>
  <c r="X46" i="1"/>
  <c r="W46" i="1"/>
  <c r="AB45" i="1"/>
  <c r="AA45" i="1"/>
  <c r="Z45" i="1"/>
  <c r="Y45" i="1"/>
  <c r="X45" i="1"/>
  <c r="W45" i="1"/>
  <c r="AB44" i="1"/>
  <c r="AA44" i="1"/>
  <c r="Z44" i="1"/>
  <c r="Y44" i="1"/>
  <c r="X44" i="1"/>
  <c r="W44" i="1"/>
  <c r="AB43" i="1"/>
  <c r="AA43" i="1"/>
  <c r="Z43" i="1"/>
  <c r="Y43" i="1"/>
  <c r="X43" i="1"/>
  <c r="W43" i="1"/>
  <c r="AB42" i="1"/>
  <c r="AA42" i="1"/>
  <c r="Z42" i="1"/>
  <c r="Y42" i="1"/>
  <c r="X42" i="1"/>
  <c r="W42" i="1"/>
  <c r="AB41" i="1"/>
  <c r="AA41" i="1"/>
  <c r="Z41" i="1"/>
  <c r="Y41" i="1"/>
  <c r="X41" i="1"/>
  <c r="W41" i="1"/>
  <c r="AB40" i="1"/>
  <c r="AA40" i="1"/>
  <c r="Z40" i="1"/>
  <c r="Y40" i="1"/>
  <c r="X40" i="1"/>
  <c r="W40" i="1"/>
  <c r="AB39" i="1"/>
  <c r="AA39" i="1"/>
  <c r="Z39" i="1"/>
  <c r="Y39" i="1"/>
  <c r="X39" i="1"/>
  <c r="W39" i="1"/>
  <c r="AB38" i="1"/>
  <c r="AA38" i="1"/>
  <c r="Z38" i="1"/>
  <c r="Y38" i="1"/>
  <c r="X38" i="1"/>
  <c r="W38" i="1"/>
  <c r="AB37" i="1"/>
  <c r="AA37" i="1"/>
  <c r="Z37" i="1"/>
  <c r="Y37" i="1"/>
  <c r="X37" i="1"/>
  <c r="W37" i="1"/>
  <c r="AB36" i="1"/>
  <c r="AA36" i="1"/>
  <c r="Z36" i="1"/>
  <c r="Y36" i="1"/>
  <c r="X36" i="1"/>
  <c r="W36" i="1"/>
  <c r="AB35" i="1"/>
  <c r="AA35" i="1"/>
  <c r="Z35" i="1"/>
  <c r="Y35" i="1"/>
  <c r="X35" i="1"/>
  <c r="W35" i="1"/>
  <c r="AB34" i="1"/>
  <c r="AA34" i="1"/>
  <c r="Z34" i="1"/>
  <c r="Y34" i="1"/>
  <c r="X34" i="1"/>
  <c r="W34" i="1"/>
  <c r="AB33" i="1"/>
  <c r="AA33" i="1"/>
  <c r="Z33" i="1"/>
  <c r="Y33" i="1"/>
  <c r="X33" i="1"/>
  <c r="W33" i="1"/>
  <c r="AB32" i="1"/>
  <c r="AA32" i="1"/>
  <c r="Z32" i="1"/>
  <c r="Y32" i="1"/>
  <c r="X32" i="1"/>
  <c r="W32" i="1"/>
  <c r="AB31" i="1"/>
  <c r="AA31" i="1"/>
  <c r="Z31" i="1"/>
  <c r="Y31" i="1"/>
  <c r="X31" i="1"/>
  <c r="W31" i="1"/>
  <c r="AB30" i="1"/>
  <c r="AA30" i="1"/>
  <c r="Z30" i="1"/>
  <c r="Y30" i="1"/>
  <c r="X30" i="1"/>
  <c r="W30" i="1"/>
  <c r="AB29" i="1"/>
  <c r="AA29" i="1"/>
  <c r="Z29" i="1"/>
  <c r="Y29" i="1"/>
  <c r="X29" i="1"/>
  <c r="W29" i="1"/>
  <c r="AB28" i="1"/>
  <c r="AA28" i="1"/>
  <c r="Z28" i="1"/>
  <c r="Y28" i="1"/>
  <c r="X28" i="1"/>
  <c r="W28" i="1"/>
  <c r="AB27" i="1"/>
  <c r="AA27" i="1"/>
  <c r="Z27" i="1"/>
  <c r="Y27" i="1"/>
  <c r="X27" i="1"/>
  <c r="W27" i="1"/>
  <c r="AB26" i="1"/>
  <c r="AA26" i="1"/>
  <c r="Z26" i="1"/>
  <c r="Y26" i="1"/>
  <c r="X26" i="1"/>
  <c r="W26" i="1"/>
  <c r="AB25" i="1"/>
  <c r="AA25" i="1"/>
  <c r="Z25" i="1"/>
  <c r="Y25" i="1"/>
  <c r="X25" i="1"/>
  <c r="W25" i="1"/>
  <c r="AB24" i="1"/>
  <c r="AA24" i="1"/>
  <c r="Z24" i="1"/>
  <c r="Y24" i="1"/>
  <c r="X24" i="1"/>
  <c r="W24" i="1"/>
  <c r="AB23" i="1"/>
  <c r="AA23" i="1"/>
  <c r="Z23" i="1"/>
  <c r="Y23" i="1"/>
  <c r="X23" i="1"/>
  <c r="W23" i="1"/>
  <c r="AB22" i="1"/>
  <c r="AA22" i="1"/>
  <c r="Z22" i="1"/>
  <c r="Y22" i="1"/>
  <c r="X22" i="1"/>
  <c r="W22" i="1"/>
  <c r="AB21" i="1"/>
  <c r="AA21" i="1"/>
  <c r="Z21" i="1"/>
  <c r="Y21" i="1"/>
  <c r="X21" i="1"/>
  <c r="W21" i="1"/>
  <c r="AB20" i="1"/>
  <c r="AA20" i="1"/>
  <c r="Z20" i="1"/>
  <c r="Y20" i="1"/>
  <c r="X20" i="1"/>
  <c r="W20" i="1"/>
  <c r="AB19" i="1"/>
  <c r="AA19" i="1"/>
  <c r="Z19" i="1"/>
  <c r="Y19" i="1"/>
  <c r="X19" i="1"/>
  <c r="W19" i="1"/>
  <c r="AB18" i="1"/>
  <c r="AA18" i="1"/>
  <c r="Z18" i="1"/>
  <c r="Y18" i="1"/>
  <c r="X18" i="1"/>
  <c r="W18" i="1"/>
  <c r="AB17" i="1"/>
  <c r="AA17" i="1"/>
  <c r="Z17" i="1"/>
  <c r="Y17" i="1"/>
  <c r="X17" i="1"/>
  <c r="W17" i="1"/>
  <c r="AB16" i="1"/>
  <c r="AA16" i="1"/>
  <c r="Z16" i="1"/>
  <c r="Y16" i="1"/>
  <c r="X16" i="1"/>
  <c r="W16" i="1"/>
  <c r="AB15" i="1"/>
  <c r="AA15" i="1"/>
  <c r="Z15" i="1"/>
  <c r="Y15" i="1"/>
  <c r="X15" i="1"/>
  <c r="W15" i="1"/>
  <c r="AB14" i="1"/>
  <c r="AA14" i="1"/>
  <c r="Z14" i="1"/>
  <c r="Y14" i="1"/>
  <c r="X14" i="1"/>
  <c r="W14" i="1"/>
  <c r="AB13" i="1"/>
  <c r="AA13" i="1"/>
  <c r="Z13" i="1"/>
  <c r="Y13" i="1"/>
  <c r="X13" i="1"/>
  <c r="W13" i="1"/>
  <c r="AB12" i="1"/>
  <c r="AA12" i="1"/>
  <c r="Z12" i="1"/>
  <c r="Y12" i="1"/>
  <c r="X12" i="1"/>
  <c r="W12" i="1"/>
  <c r="AB11" i="1"/>
  <c r="AA11" i="1"/>
  <c r="Z11" i="1"/>
  <c r="Y11" i="1"/>
  <c r="X11" i="1"/>
  <c r="W11" i="1"/>
  <c r="AB10" i="1"/>
  <c r="AA10" i="1"/>
  <c r="Z10" i="1"/>
  <c r="Y10" i="1"/>
  <c r="X10" i="1"/>
  <c r="W10" i="1"/>
  <c r="AB9" i="1"/>
  <c r="AA9" i="1"/>
  <c r="Z9" i="1"/>
  <c r="Y9" i="1"/>
  <c r="X9" i="1"/>
  <c r="W9" i="1"/>
  <c r="AB8" i="1"/>
  <c r="AA8" i="1"/>
  <c r="Z8" i="1"/>
  <c r="Y8" i="1"/>
  <c r="X8" i="1"/>
  <c r="W8" i="1"/>
  <c r="AB5" i="1"/>
  <c r="AA5" i="1"/>
  <c r="Z5" i="1"/>
  <c r="Y5" i="1"/>
  <c r="X5" i="1"/>
  <c r="W5" i="1"/>
  <c r="AB4" i="1"/>
  <c r="AA4" i="1"/>
  <c r="Z4" i="1"/>
  <c r="Y4" i="1"/>
  <c r="X4" i="1"/>
  <c r="W4" i="1"/>
</calcChain>
</file>

<file path=xl/sharedStrings.xml><?xml version="1.0" encoding="utf-8"?>
<sst xmlns="http://schemas.openxmlformats.org/spreadsheetml/2006/main" count="840" uniqueCount="504">
  <si>
    <t>SERIAL SQUID BOM</t>
  </si>
  <si>
    <t>ITEM</t>
  </si>
  <si>
    <t>QTY</t>
  </si>
  <si>
    <t>REF-DES</t>
  </si>
  <si>
    <t>CODE</t>
  </si>
  <si>
    <t>TYPE</t>
  </si>
  <si>
    <t>MANUFACTURER</t>
  </si>
  <si>
    <t>PART-NUMBER</t>
  </si>
  <si>
    <t>VALUE</t>
  </si>
  <si>
    <t>PACKAGE</t>
  </si>
  <si>
    <t>MFR-PACKAGE</t>
  </si>
  <si>
    <t>DESCRIPTION</t>
  </si>
  <si>
    <t>REMARKS</t>
  </si>
  <si>
    <t>VENDOR</t>
  </si>
  <si>
    <t>VENDOR-PN</t>
  </si>
  <si>
    <t>VENDOR-STOCK</t>
  </si>
  <si>
    <t>UNIT-PR-1</t>
  </si>
  <si>
    <t>UNIT-PR-10</t>
  </si>
  <si>
    <t>UNIT-PR-50</t>
  </si>
  <si>
    <t>UNIT-PR-100</t>
  </si>
  <si>
    <t>UNIT-PR-500</t>
  </si>
  <si>
    <t>UNIT-PR-1000</t>
  </si>
  <si>
    <t>EXT-PR-1</t>
  </si>
  <si>
    <t>EXT-PR-10</t>
  </si>
  <si>
    <t>EXT-PR-50</t>
  </si>
  <si>
    <t>EXT-PR-100</t>
  </si>
  <si>
    <t>EXT-PR-500</t>
  </si>
  <si>
    <t>EXT-PR-1000</t>
  </si>
  <si>
    <t>U17</t>
  </si>
  <si>
    <t>IC</t>
  </si>
  <si>
    <t>SMT</t>
  </si>
  <si>
    <t>NXP SEMICONDUCTOR</t>
  </si>
  <si>
    <t>LPC1769FBD100</t>
  </si>
  <si>
    <t>LPC1769</t>
  </si>
  <si>
    <t>LQFP100</t>
  </si>
  <si>
    <t>SOT407-1</t>
  </si>
  <si>
    <t>IC, MCU, ARM Cortex-M3, 120MHZ, 512KB FLASH, 64KB RAM</t>
  </si>
  <si>
    <t>@mcu</t>
  </si>
  <si>
    <t>Digikey</t>
  </si>
  <si>
    <t>568-4966-ND</t>
  </si>
  <si>
    <t>U22</t>
  </si>
  <si>
    <t>MICROCHIP</t>
  </si>
  <si>
    <t>PIC16F1847-I/SS</t>
  </si>
  <si>
    <t>PIC16F1847</t>
  </si>
  <si>
    <t>SSOP20</t>
  </si>
  <si>
    <t>IC, MCU, PIC 8-bit, 32MHz, 14KB FLASH, 1KB RAM, 256B EEPROM</t>
  </si>
  <si>
    <t>PIC16F1847-I/SS-ND</t>
  </si>
  <si>
    <t>U27</t>
  </si>
  <si>
    <t>MCP1322T-29LE/OT</t>
  </si>
  <si>
    <t>MCP1322</t>
  </si>
  <si>
    <t>SOT23-5</t>
  </si>
  <si>
    <t>IC, Voltage Supervisor w/Reset Input</t>
  </si>
  <si>
    <t>MCP1322T-29LE/OTCT-ND</t>
  </si>
  <si>
    <t>U25</t>
  </si>
  <si>
    <t>TEXAS INSTRUMENTS</t>
  </si>
  <si>
    <t>DP83848CVV/NOPB</t>
  </si>
  <si>
    <t>DP83848</t>
  </si>
  <si>
    <t>LQFP48</t>
  </si>
  <si>
    <t>PT48</t>
  </si>
  <si>
    <t>IC, Ethernet 10/100 Mb/s Physical Layer Interface</t>
  </si>
  <si>
    <t>@lan</t>
  </si>
  <si>
    <t>DP83848CVVX/NOPBCT-ND</t>
  </si>
  <si>
    <t>U18</t>
  </si>
  <si>
    <t>FUTURE TECHNOLOGY</t>
  </si>
  <si>
    <t>FT232RL</t>
  </si>
  <si>
    <t>FT232R</t>
  </si>
  <si>
    <t>SSOP28</t>
  </si>
  <si>
    <t>IC, USB to Serial UART Interface</t>
  </si>
  <si>
    <t>@com0 @com1</t>
  </si>
  <si>
    <t>768-1007-1-ND</t>
  </si>
  <si>
    <t>U6,U9,U20</t>
  </si>
  <si>
    <t>MAXIM</t>
  </si>
  <si>
    <t>MAX3241ECAI+</t>
  </si>
  <si>
    <t>MAX3241E</t>
  </si>
  <si>
    <t>A28+1</t>
  </si>
  <si>
    <t>IC, Transceiver, RS-232, 2 Xmtr, 3 Rvcr</t>
  </si>
  <si>
    <t>@com0, @com1, @com2</t>
  </si>
  <si>
    <t>MAX3241ECAI+-ND</t>
  </si>
  <si>
    <t>U4,U5</t>
  </si>
  <si>
    <t>DS75176BM/NOPB</t>
  </si>
  <si>
    <t>SN75176B</t>
  </si>
  <si>
    <t>SOIC8-150</t>
  </si>
  <si>
    <t>D8</t>
  </si>
  <si>
    <t>IC, Transceiver, RS-422, w/Enables</t>
  </si>
  <si>
    <t>@com1</t>
  </si>
  <si>
    <t>DS75176BMX/NOPBCT-ND</t>
  </si>
  <si>
    <t>U7</t>
  </si>
  <si>
    <t>TJA1040T/CM</t>
  </si>
  <si>
    <t>TJA1040</t>
  </si>
  <si>
    <t>SOT96-1</t>
  </si>
  <si>
    <t>IC, XCVR, CAN, High-speed w/standby mode</t>
  </si>
  <si>
    <t>@can</t>
  </si>
  <si>
    <t>568-10289-1-ND</t>
  </si>
  <si>
    <t>U1-U3,U8,U10-U12,U19,U21,U23,U28</t>
  </si>
  <si>
    <t>74HCT4066PW</t>
  </si>
  <si>
    <t>74HCT4066</t>
  </si>
  <si>
    <t>TSSOP14</t>
  </si>
  <si>
    <t>SOT402-1</t>
  </si>
  <si>
    <t>IC, CMOS Quad Bilateral Switch</t>
  </si>
  <si>
    <t>@com0=2 @com1=3, @com2=1, @com3=1.5, @jtag=1.5, @usb=1, @sd=1</t>
  </si>
  <si>
    <t>568-8177-1-ND</t>
  </si>
  <si>
    <t>U13-U16</t>
  </si>
  <si>
    <t>74HCT595PW</t>
  </si>
  <si>
    <t>74HCT595</t>
  </si>
  <si>
    <t>TSSOP16</t>
  </si>
  <si>
    <t>SOT403-1</t>
  </si>
  <si>
    <t>IC, Shift Register, 8-bit, Serial in, Serial and Parallel Out, w/Latches</t>
  </si>
  <si>
    <t>@config</t>
  </si>
  <si>
    <t>568-1561-1-ND</t>
  </si>
  <si>
    <t>U24</t>
  </si>
  <si>
    <t>NATIONAL (TI)</t>
  </si>
  <si>
    <t>LM3526M-L/NOPB</t>
  </si>
  <si>
    <t>LM3526-L</t>
  </si>
  <si>
    <t>SOIC8</t>
  </si>
  <si>
    <t>IC, USB HOST POWER SWITCH, OVER CURRENT PROTECTION</t>
  </si>
  <si>
    <t>@usb</t>
  </si>
  <si>
    <t>LM3526M-L/NOPB-ND</t>
  </si>
  <si>
    <t>U26</t>
  </si>
  <si>
    <t>MICREL (MICROCHIP)</t>
  </si>
  <si>
    <t>MIC39100-3.3WS</t>
  </si>
  <si>
    <t>MIC39100-3.3</t>
  </si>
  <si>
    <t>SOT-223</t>
  </si>
  <si>
    <t>IC, VOLTAGE REGULATOR, LDO, 1A, 3.3V FIXED</t>
  </si>
  <si>
    <t>@power</t>
  </si>
  <si>
    <t>576-1172-ND</t>
  </si>
  <si>
    <t>D21-D27</t>
  </si>
  <si>
    <t>SEM</t>
  </si>
  <si>
    <t>FAIRCHILD SEMI</t>
  </si>
  <si>
    <t>MMBD4148</t>
  </si>
  <si>
    <t>1N4148</t>
  </si>
  <si>
    <t>SOT-23</t>
  </si>
  <si>
    <t>SOT-23-3L</t>
  </si>
  <si>
    <t>DIODE, SMALL SIGNAL, 1N4148, 200mA, 100V, SMD</t>
  </si>
  <si>
    <t>MMBD4148FSCT</t>
  </si>
  <si>
    <t>D28,D29</t>
  </si>
  <si>
    <t>DIODES INC</t>
  </si>
  <si>
    <t>BAT54-7-F</t>
  </si>
  <si>
    <t>BAT54</t>
  </si>
  <si>
    <t>DIODE, SCHOTTKY, 200mA, 30V</t>
  </si>
  <si>
    <t>BAT54-FDICT-ND</t>
  </si>
  <si>
    <t>D1-D20,D30-D36</t>
  </si>
  <si>
    <t>LITE-ON</t>
  </si>
  <si>
    <t>LTST-C170KGKT</t>
  </si>
  <si>
    <t>LED-GREEN</t>
  </si>
  <si>
    <t>EIA0805</t>
  </si>
  <si>
    <t>LED, GREEN, SMT, TOP VIEW, 35mcd @ 20mA</t>
  </si>
  <si>
    <t>160-1414-1-ND</t>
  </si>
  <si>
    <t>Q1,Q12-Q17,Q20</t>
  </si>
  <si>
    <t>MMBT3904-7-F</t>
  </si>
  <si>
    <t>2N3904</t>
  </si>
  <si>
    <t>TRANSISTOR, NPN, 2N3906,  40V @ 200mA, SMT</t>
  </si>
  <si>
    <t>MMBT3904-FDICT-ND</t>
  </si>
  <si>
    <t>Q19</t>
  </si>
  <si>
    <t>MMBT3906-7-F</t>
  </si>
  <si>
    <t>2N3906</t>
  </si>
  <si>
    <t>TRANSISTOR, PNP, 2N3906,  40V @ 200mA, SMT</t>
  </si>
  <si>
    <t>MMBT3906-FDICT-ND</t>
  </si>
  <si>
    <t>Q18</t>
  </si>
  <si>
    <t>MMBT2222A-7-F</t>
  </si>
  <si>
    <t>2N2222</t>
  </si>
  <si>
    <t>TRANSISTOR, NPN, 2N2222A,  40V @ 600mA, SMT</t>
  </si>
  <si>
    <t>MMBT2222A-FDICT-ND</t>
  </si>
  <si>
    <t>Q2-Q11</t>
  </si>
  <si>
    <t>DMG1013UW-7</t>
  </si>
  <si>
    <t>DMG1013</t>
  </si>
  <si>
    <t>SOT-323</t>
  </si>
  <si>
    <t>TRANSISTOR, MOSFET, P-CHAN,  20V @ 800mA, SMT</t>
  </si>
  <si>
    <t>DMG1013UW-7DICT-ND</t>
  </si>
  <si>
    <t>Y1</t>
  </si>
  <si>
    <t>OSC</t>
  </si>
  <si>
    <t>CTS FREQUENCY</t>
  </si>
  <si>
    <t>445C35A12M00000</t>
  </si>
  <si>
    <t>12.000MHZ</t>
  </si>
  <si>
    <t>CTS-5x3.2</t>
  </si>
  <si>
    <t>CRYSTAL, QUARTZ, 12.000 MHZ, 10pf LOAD, 50 OHM, SMD</t>
  </si>
  <si>
    <t>CTX1435CT-ND</t>
  </si>
  <si>
    <t>Y2</t>
  </si>
  <si>
    <t>TF322P32K7680</t>
  </si>
  <si>
    <t>32.768KHZ</t>
  </si>
  <si>
    <t>CTS-3.2x1.5</t>
  </si>
  <si>
    <t>CRYSTAL, QUARTZ, 32.768 KHZ, 12.5pF LOAD, 70K OHM, SMD</t>
  </si>
  <si>
    <t>CTX1160CT-ND</t>
  </si>
  <si>
    <t>Y3</t>
  </si>
  <si>
    <t>SITIME</t>
  </si>
  <si>
    <t>SIT2001BI-S2-33E-50.000000G</t>
  </si>
  <si>
    <t>50MHz</t>
  </si>
  <si>
    <t>Oscillator, CMOS, 3.3V, 50MHz</t>
  </si>
  <si>
    <t>1473-1346-1-ND</t>
  </si>
  <si>
    <t>LS1</t>
  </si>
  <si>
    <t>BUZ</t>
  </si>
  <si>
    <t>CUI-STACK</t>
  </si>
  <si>
    <t>CSS-0575A-SMT</t>
  </si>
  <si>
    <t>BUZZER</t>
  </si>
  <si>
    <t>Buzzer, Magnetic, Audio, 3V, 75dBA</t>
  </si>
  <si>
    <t>102-2201-1-ND</t>
  </si>
  <si>
    <t>C7</t>
  </si>
  <si>
    <t>CAP</t>
  </si>
  <si>
    <t>KEMET</t>
  </si>
  <si>
    <t>C0805C102K5RACTU</t>
  </si>
  <si>
    <t>0.001uF</t>
  </si>
  <si>
    <t>CAPACITOR, CERAMIC, EIA0805/2012, 0.001UF, X7R, 50V</t>
  </si>
  <si>
    <t>399-1147-1-ND</t>
  </si>
  <si>
    <t>C1-C6,C8-C9,C14-C18,C21,C23-C26,C29-C38,C40-C58,C60-C69</t>
  </si>
  <si>
    <t>C0805C104K5RACTU</t>
  </si>
  <si>
    <t>0.1uF</t>
  </si>
  <si>
    <t>CAPACITOR, CERAMIC, EIA0805/2012, 0.1UF, X7R, 50V</t>
  </si>
  <si>
    <t>399-1170-1-ND</t>
  </si>
  <si>
    <t>C19,C20</t>
  </si>
  <si>
    <t>C0805C474K5RACTU</t>
  </si>
  <si>
    <t>0.47uF</t>
  </si>
  <si>
    <t>CAPACITOR, CERAMIC, EIA0805/2012, 0.47UF, X7R, 50V</t>
  </si>
  <si>
    <t>399-8100-1-ND</t>
  </si>
  <si>
    <t>C27,C39</t>
  </si>
  <si>
    <t>C0805C105K5RACTU</t>
  </si>
  <si>
    <t>1.0uF</t>
  </si>
  <si>
    <t>399-7409-1-ND</t>
  </si>
  <si>
    <t>C10-C13</t>
  </si>
  <si>
    <t>C0805C180J5GACTU</t>
  </si>
  <si>
    <t>18pF</t>
  </si>
  <si>
    <t>CAPACITOR, CERAMIC, EIA0805/2012, 18PF, C0G, 50V</t>
  </si>
  <si>
    <t>399-1112-1-ND</t>
  </si>
  <si>
    <t>C22,C28,C59</t>
  </si>
  <si>
    <t>T494B106M016AT</t>
  </si>
  <si>
    <t>10uF</t>
  </si>
  <si>
    <t>EIA1210</t>
  </si>
  <si>
    <t>CASE-B</t>
  </si>
  <si>
    <t>CAPACITOR, TANTALUM, 10uF, 16V, Case C, SMD</t>
  </si>
  <si>
    <t>399-8446-1-ND</t>
  </si>
  <si>
    <t>R80-R83</t>
  </si>
  <si>
    <t>RES</t>
  </si>
  <si>
    <t>ROHM</t>
  </si>
  <si>
    <t>MCR10ERTF49R9</t>
  </si>
  <si>
    <t>49R9</t>
  </si>
  <si>
    <t>RESISTOR, THICK FILM, EIA0805/2012, 49.9 OHMS, 1%, 1/4W, SMD</t>
  </si>
  <si>
    <t>RHM49.9CHCT-ND</t>
  </si>
  <si>
    <t>R18,R19</t>
  </si>
  <si>
    <t>MCR10ERTF59R0</t>
  </si>
  <si>
    <t>59R0</t>
  </si>
  <si>
    <t>RESISTOR, THICK FILM, EIA0805/2012, 59.0 OHMS, 1%, 1/4W, SMD</t>
  </si>
  <si>
    <t>RHM59CHCT-ND</t>
  </si>
  <si>
    <t>R11-R15,R22-R24,R32-R36,R39-R41,R43,R51,R54-R55,R87-R93,R103-R104,R106</t>
  </si>
  <si>
    <t>MCR10ERTF2210</t>
  </si>
  <si>
    <t>RESISTOR, THICK FILM, EIA0805/2012, 221 OHMS, 1%, 1/4W, SMD</t>
  </si>
  <si>
    <t>RHM221CHCT-ND</t>
  </si>
  <si>
    <t>R1,R38,R56,R65-R68,R72-R73,R84,R101</t>
  </si>
  <si>
    <t>MCR10ERTF1001</t>
  </si>
  <si>
    <t>1.00K</t>
  </si>
  <si>
    <t>RESISTOR, THICK FILM, EIA0805/2012, 1.00K OHMS, 1%, 1/4W, SMD</t>
  </si>
  <si>
    <t>RHM1.00KCHCT-ND</t>
  </si>
  <si>
    <t>R85</t>
  </si>
  <si>
    <t>MCR10ERTF1501</t>
  </si>
  <si>
    <t>1.50K</t>
  </si>
  <si>
    <t>RESISTOR, THICK FILM, EIA0805/2012, 1.50K OHMS, 1%, 1/4W, SMD</t>
  </si>
  <si>
    <t>RHM1.5KCHCT-ND</t>
  </si>
  <si>
    <t>R52,R98-R99,R107-R110</t>
  </si>
  <si>
    <t>MCR10ERTF4751</t>
  </si>
  <si>
    <t>4.75K</t>
  </si>
  <si>
    <t>RESISTOR, THICK FILM, EIA0805/2012, 4.75K OHMS, 1%, 1/4W, SMD</t>
  </si>
  <si>
    <t>RHM4.75KCHCT-ND</t>
  </si>
  <si>
    <t>R2-R10,R16-R17,R20-R21,R25-R31,R37,R44-R50,R53,R57-R64,R69-R71,R74-R79,R96-R97,R100,R102,R105</t>
  </si>
  <si>
    <t>MCR10ERTF1002</t>
  </si>
  <si>
    <t>10.0K</t>
  </si>
  <si>
    <t>RESISTOR, THICK FILM, EIA0805/2012, 10.0K OHMS, 1%, 1/4W, SMD</t>
  </si>
  <si>
    <t>RHM10.0KCHCT-ND</t>
  </si>
  <si>
    <t>R94,R95</t>
  </si>
  <si>
    <t>MCR10ERTF1502</t>
  </si>
  <si>
    <t>15.0K</t>
  </si>
  <si>
    <t>RESISTOR, THICK FILM, EIA0805/2012, 15.0K OHMS, 1%, 1/4W, SMD</t>
  </si>
  <si>
    <t>RHM15.0KCHCT-ND</t>
  </si>
  <si>
    <t>R42</t>
  </si>
  <si>
    <t>MCR10ERTF2002</t>
  </si>
  <si>
    <t>20.0K</t>
  </si>
  <si>
    <t>RESISTOR, THICK FILM, EIA0805/2012, 20.0K OHMS, 1%, 1/4W, SMD</t>
  </si>
  <si>
    <t>RHM20.0KCHCT-ND</t>
  </si>
  <si>
    <t>R86</t>
  </si>
  <si>
    <t>MCR10ERTF1003</t>
  </si>
  <si>
    <t>100K</t>
  </si>
  <si>
    <t>RESISTOR, THICK FILM, EIA0805/2012, 100.0K OHMS, 1%, 1/4W, SMD</t>
  </si>
  <si>
    <t>RHM100KCHCT-ND</t>
  </si>
  <si>
    <t>XA1</t>
  </si>
  <si>
    <t>CON</t>
  </si>
  <si>
    <t>E-SWITCH</t>
  </si>
  <si>
    <t>101-00313-68-02</t>
  </si>
  <si>
    <t>SD-SOCKET</t>
  </si>
  <si>
    <t>CONNECTOR, SOCKET, SD MEMORY CARD, SMD</t>
  </si>
  <si>
    <t>101-00313-68-02CT-ND</t>
  </si>
  <si>
    <t>J21</t>
  </si>
  <si>
    <t>THRU</t>
  </si>
  <si>
    <t>PULSE ELECTRONICS</t>
  </si>
  <si>
    <t>J0011D01BNL</t>
  </si>
  <si>
    <t>RJ45-MAGS</t>
  </si>
  <si>
    <t>Connector, Ethernet, 100 Base-TX w/LEDs, Integrated Transformer</t>
  </si>
  <si>
    <t>553-1483-ND</t>
  </si>
  <si>
    <t>J22</t>
  </si>
  <si>
    <t>CNC TECH</t>
  </si>
  <si>
    <t>1003-002-01100</t>
  </si>
  <si>
    <t>USB-TYPE-A</t>
  </si>
  <si>
    <t>CONNECTOR, USB JACK, TYPE A, SMD</t>
  </si>
  <si>
    <t>1175-1267-ND</t>
  </si>
  <si>
    <t>J17,J23,J24</t>
  </si>
  <si>
    <t>AMPHENOL FCI</t>
  </si>
  <si>
    <t>10104110-0001LF</t>
  </si>
  <si>
    <t>USB-MICRO-B</t>
  </si>
  <si>
    <t>CONNECTOR, USB JACK, MICRO, TYPE B, SMD</t>
  </si>
  <si>
    <t>609-4052-1-ND</t>
  </si>
  <si>
    <t>J18</t>
  </si>
  <si>
    <t>MD-06SV</t>
  </si>
  <si>
    <t>MINIDIN-6</t>
  </si>
  <si>
    <t>Connector, Mini DIN, 6 pos'n, Jack, Vertical Mount</t>
  </si>
  <si>
    <t>CP-2760-ND</t>
  </si>
  <si>
    <t>XBT1</t>
  </si>
  <si>
    <t>KEYSTONE ELECTRONICS</t>
  </si>
  <si>
    <t>3003</t>
  </si>
  <si>
    <t>CR2032-SOCKET</t>
  </si>
  <si>
    <t>Socket, Coin Cell, CR2032 size, SMT</t>
  </si>
  <si>
    <t>36-3003-ND</t>
  </si>
  <si>
    <t>J2</t>
  </si>
  <si>
    <t>TYCO ELECTRONICS</t>
  </si>
  <si>
    <t>796644-5</t>
  </si>
  <si>
    <t>TERM-BLOCK-5</t>
  </si>
  <si>
    <t>Connector, 5mm Terminal Block, Right Angle, Receptacle, 5-pos'n</t>
  </si>
  <si>
    <t>A98438-ND</t>
  </si>
  <si>
    <t>J7,J20</t>
  </si>
  <si>
    <t>3020-20-0300-00</t>
  </si>
  <si>
    <t>BOXHDR-2x10</t>
  </si>
  <si>
    <t>BOXHDR-2x10-STR-SMD</t>
  </si>
  <si>
    <t>BOXHDR2x10-STR-SMD</t>
  </si>
  <si>
    <t>Header, Shrouded, Straight, 2x10 pos'n, 0.1 in pitch, SMD</t>
  </si>
  <si>
    <t>1175-1623-ND</t>
  </si>
  <si>
    <t>J3,J4,J6,J8,J15</t>
  </si>
  <si>
    <t>3020-10-0300-00</t>
  </si>
  <si>
    <t>BOXHDR-2x5</t>
  </si>
  <si>
    <t>BOXHDR-2x5-STR-SMD</t>
  </si>
  <si>
    <t>BOXHDR2x5-STR-SMD</t>
  </si>
  <si>
    <t>Header, Shrouded, Straight, 2x5 pos'n, 0.1 in pitch, SMD</t>
  </si>
  <si>
    <t>1175-1621-ND</t>
  </si>
  <si>
    <t>J12,J13</t>
  </si>
  <si>
    <t>3020-06-0300-00</t>
  </si>
  <si>
    <t>BOXHDR-2x3</t>
  </si>
  <si>
    <t>BOXHDR-2x3-STR-SMD</t>
  </si>
  <si>
    <t>BOXHDR2x3-STR-SMD</t>
  </si>
  <si>
    <t>Header, Shrouded, Straight, 2x3 pos'n, 0.1 in pitch, SMD</t>
  </si>
  <si>
    <t>3020-06-0300-00-ND</t>
  </si>
  <si>
    <t>J1,J5,j16</t>
  </si>
  <si>
    <t>SULLINS</t>
  </si>
  <si>
    <t>GBC10SGSN-M89</t>
  </si>
  <si>
    <t>HDR-1x10</t>
  </si>
  <si>
    <t>HDR-1x10-RA-SMD</t>
  </si>
  <si>
    <t>HDR1x10-RA-SMD</t>
  </si>
  <si>
    <t>Header, Right Angle, 1x10 pos'n, 2.54 mm pitch, 5.84 mm pin</t>
  </si>
  <si>
    <t>S1143E-10-ND</t>
  </si>
  <si>
    <t>J10</t>
  </si>
  <si>
    <t>GBC09SGSN-M89</t>
  </si>
  <si>
    <t>HDR-1x9</t>
  </si>
  <si>
    <t>HDR-1x9-RA-SMD</t>
  </si>
  <si>
    <t>HDR1x9-RA-SMD</t>
  </si>
  <si>
    <t>Header, Right Angle, 1x9 pos'n, 2.54 mm pitch, 5.84 mm pin</t>
  </si>
  <si>
    <t>S1143E-09-ND</t>
  </si>
  <si>
    <t>J9,J11,J19</t>
  </si>
  <si>
    <t>GBC06SGSN-M89</t>
  </si>
  <si>
    <t>HDR-1x6</t>
  </si>
  <si>
    <t>HDR-1x6-RA-SMD</t>
  </si>
  <si>
    <t>HDR1x6-RA-SMD</t>
  </si>
  <si>
    <t>Header, Right Angle, 1x6 pos'n, 2.54 mm pitch, 5.84 mm pin</t>
  </si>
  <si>
    <t>S1143E-06-ND</t>
  </si>
  <si>
    <t>J14,J25</t>
  </si>
  <si>
    <t>GBC04SGSN-M89</t>
  </si>
  <si>
    <t>HDR-1x4</t>
  </si>
  <si>
    <t>HDR-1x4-RA-SMD</t>
  </si>
  <si>
    <t>HDR1x4-RA-SMD</t>
  </si>
  <si>
    <t>Header, Right Angle, 1x4 pos'n, 2.54 mm pitch, 5.84 mm pin</t>
  </si>
  <si>
    <t>S1143E-04-ND</t>
  </si>
  <si>
    <t>S1</t>
  </si>
  <si>
    <t>SWI</t>
  </si>
  <si>
    <t>JS5208</t>
  </si>
  <si>
    <t>JOYSTICK</t>
  </si>
  <si>
    <t>Switch, 5-way Navigation, SMD</t>
  </si>
  <si>
    <t>EG4561-ND</t>
  </si>
  <si>
    <t>S2,S3</t>
  </si>
  <si>
    <t>TL3300DF160Q</t>
  </si>
  <si>
    <t>BUTTON</t>
  </si>
  <si>
    <t>Switch, Pushbutton, Tactile SMD</t>
  </si>
  <si>
    <t>EG4906CT-ND</t>
  </si>
  <si>
    <t>S4,S5</t>
  </si>
  <si>
    <t>TL3330AF130QG</t>
  </si>
  <si>
    <t>TACT-RA</t>
  </si>
  <si>
    <t>Switch, Pushbutton, Tactile, Right Angle, SMD</t>
  </si>
  <si>
    <t>Reset Switch</t>
  </si>
  <si>
    <t>EG4389CT-ND</t>
  </si>
  <si>
    <t>DS1</t>
  </si>
  <si>
    <t>ASY</t>
  </si>
  <si>
    <t>NEWHAVEN DISPLAY</t>
  </si>
  <si>
    <t>NHD-0420AZ-FL-YBW-33V3</t>
  </si>
  <si>
    <t>LCD-4x20</t>
  </si>
  <si>
    <t>LCD-MODULE</t>
  </si>
  <si>
    <t>Display, LCD, transreflective, 4x40 lines, 5x8 characters, w/Backlight</t>
  </si>
  <si>
    <t>NHD-0420AZ-FL-YBW-33V3-ND</t>
  </si>
  <si>
    <t>BT1</t>
  </si>
  <si>
    <t>BAT</t>
  </si>
  <si>
    <t>NA</t>
  </si>
  <si>
    <t>PANASONIC</t>
  </si>
  <si>
    <t>CR2032</t>
  </si>
  <si>
    <t>Battery, Coin Cell, Lithium, CR2032 size, 3V, 220mAh</t>
  </si>
  <si>
    <t>P189-ND</t>
  </si>
  <si>
    <t>A2</t>
  </si>
  <si>
    <t>RP-SDF02GDA1</t>
  </si>
  <si>
    <t>SDCARD</t>
  </si>
  <si>
    <t>Memory Module, SD Card, 2GB capacity</t>
  </si>
  <si>
    <t>PCR232-ND</t>
  </si>
  <si>
    <t>A1</t>
  </si>
  <si>
    <t>TBD</t>
  </si>
  <si>
    <t>Power Supply, Wall Wart, 110-240VAC in, 5VDC 1A out</t>
  </si>
  <si>
    <t>W1</t>
  </si>
  <si>
    <t>WAC</t>
  </si>
  <si>
    <t>Cable, USB, Type A plug to Micro B plug</t>
  </si>
  <si>
    <t>W2</t>
  </si>
  <si>
    <t>Cable, Serial RS232 DCE, IDC10 to DE9F</t>
  </si>
  <si>
    <t>W3</t>
  </si>
  <si>
    <t>Cable, Serial TTL,Mod-Yost Wafer-10 to  Mod-Yost Wafer-10</t>
  </si>
  <si>
    <t>W4</t>
  </si>
  <si>
    <t>Cable, Serial RS232 DTE / Canbus, IDC10 to DB9M</t>
  </si>
  <si>
    <t>W5P1</t>
  </si>
  <si>
    <t>Cable, Serial RS422/485, Screw Terminal Block</t>
  </si>
  <si>
    <t>W6</t>
  </si>
  <si>
    <t>Cable, Serial TTL,  Mod-Yost Wafer-10 to Female Probes</t>
  </si>
  <si>
    <t>W7</t>
  </si>
  <si>
    <t>Cable, Serial RS232 / UEXT, IDC-10 to IDC-10</t>
  </si>
  <si>
    <t>W8</t>
  </si>
  <si>
    <t>Cable, Serial TTL, Mod-Yost Wafer-10 to FTDI Wafer-6</t>
  </si>
  <si>
    <t>W9</t>
  </si>
  <si>
    <t>Cable, CANbus, Wafer-4 to Female Probes</t>
  </si>
  <si>
    <t>W10</t>
  </si>
  <si>
    <t>Cable, Serial TTL / I2C, 4-pin Wafer to 4-pin Wafer</t>
  </si>
  <si>
    <t>W11</t>
  </si>
  <si>
    <t>Cable, SPI, IDC-6 to Female Probes</t>
  </si>
  <si>
    <t>W12</t>
  </si>
  <si>
    <t>Cable, JTAG XILINX-9, Wafer-9/6 to Wafer-9/6</t>
  </si>
  <si>
    <t>W13</t>
  </si>
  <si>
    <t>Cable, JTAG XILINX-9: Wafer-9/6 to Female Probes</t>
  </si>
  <si>
    <t>W14</t>
  </si>
  <si>
    <t>Cable, JTAG ARM-20, IDC-20 to IDC-20</t>
  </si>
  <si>
    <t>W15</t>
  </si>
  <si>
    <t>Cable, AVR Prog: IDC-6 to IDC-6</t>
  </si>
  <si>
    <t>W16</t>
  </si>
  <si>
    <t>Cable, PIC Prog: Wafer-6 to Wafer-6</t>
  </si>
  <si>
    <t>W17</t>
  </si>
  <si>
    <t>Cable, Serial TTL,  Mod-Yost Wafer-10 to SparkFun Wafer-6</t>
  </si>
  <si>
    <t>Commodity (Family) Codes Explained</t>
  </si>
  <si>
    <t>Rank</t>
  </si>
  <si>
    <t>Code</t>
  </si>
  <si>
    <t>Description</t>
  </si>
  <si>
    <t>MCD</t>
  </si>
  <si>
    <t>Integrated Circuit (Micro Circuit), Digital</t>
  </si>
  <si>
    <t>MCA</t>
  </si>
  <si>
    <t>Integrated Circuit (Micro Circuit), Analog (or combination)</t>
  </si>
  <si>
    <t>Integrated Circuit</t>
  </si>
  <si>
    <t>Semiconductors (transistor, diodes, LED, etc.)</t>
  </si>
  <si>
    <t>Crystals and Oscillators</t>
  </si>
  <si>
    <t>IND</t>
  </si>
  <si>
    <t>Inductors, Transformers, Ferrites</t>
  </si>
  <si>
    <t>Capacitors</t>
  </si>
  <si>
    <t>Resistors</t>
  </si>
  <si>
    <t>FUS</t>
  </si>
  <si>
    <t>Fuses and circuit breakers</t>
  </si>
  <si>
    <t>Connectors, plugs, jacks, headers, etc.</t>
  </si>
  <si>
    <t>Switches, Pushbuttons</t>
  </si>
  <si>
    <t>Sub-Assemblies</t>
  </si>
  <si>
    <t>HDW</t>
  </si>
  <si>
    <t>Hardware, screws, feet, brackets, etc.</t>
  </si>
  <si>
    <t>ENGLISH</t>
  </si>
  <si>
    <t>METRIC</t>
  </si>
  <si>
    <t>SIZE (INCHES)</t>
  </si>
  <si>
    <t>SIZE (MILLIMETERS)</t>
  </si>
  <si>
    <t>POWER</t>
  </si>
  <si>
    <t>01005</t>
  </si>
  <si>
    <t>0402</t>
  </si>
  <si>
    <t>1/32</t>
  </si>
  <si>
    <t>0201</t>
  </si>
  <si>
    <t>0603</t>
  </si>
  <si>
    <t>1/20</t>
  </si>
  <si>
    <t>1005</t>
  </si>
  <si>
    <t>1/16</t>
  </si>
  <si>
    <t>1608</t>
  </si>
  <si>
    <t>0805</t>
  </si>
  <si>
    <t>2013</t>
  </si>
  <si>
    <t>1/10 or 1/8</t>
  </si>
  <si>
    <t>3216</t>
  </si>
  <si>
    <t>1/4</t>
  </si>
  <si>
    <t>3225</t>
  </si>
  <si>
    <t>1/2</t>
  </si>
  <si>
    <t>4516</t>
  </si>
  <si>
    <t>4532</t>
  </si>
  <si>
    <t>5025</t>
  </si>
  <si>
    <t>6431</t>
  </si>
  <si>
    <t>1</t>
  </si>
  <si>
    <t>Study of price per pin of single-row termina strips</t>
  </si>
  <si>
    <t>Sullins</t>
  </si>
  <si>
    <t>Header, 1x9 pos'n, Brass w/Au Flash, 2.54 mm pitch, 5.84 mm pin</t>
  </si>
  <si>
    <t>Vendor data from Digikey</t>
  </si>
  <si>
    <t>S1011EC-40-ND</t>
  </si>
  <si>
    <t>SLOPE</t>
  </si>
  <si>
    <t>OFFSET</t>
  </si>
  <si>
    <t>UNIT-PR-5000</t>
  </si>
  <si>
    <t>UNIT-PR-10000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</si>
</sst>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yy"/>
    <numFmt numFmtId="165" formatCode="[$$-409]#,##0.00;[Red]\-[$$-409]#,##0.00"/>
    <numFmt numFmtId="166" formatCode="0.00000"/>
    <numFmt numFmtId="167" formatCode="#,##0.00000"/>
    <numFmt numFmtId="168" formatCode="\$#,##0.00&quot;  &quot;"/>
    <numFmt numFmtId="169" formatCode="0.000"/>
  </numFmts>
  <fonts count="13" x14ac:knownFonts="1">
    <font>
      <sz val="12"/>
      <color rgb="FF000000"/>
      <name val="Droid Sans"/>
      <family val="2"/>
      <charset val="1"/>
    </font>
    <font>
      <b/>
      <sz val="12"/>
      <color rgb="FF000000"/>
      <name val="Droid Sans"/>
      <family val="2"/>
      <charset val="1"/>
    </font>
    <font>
      <b/>
      <sz val="12"/>
      <color rgb="FF0000FF"/>
      <name val="Droid Sans"/>
      <family val="2"/>
      <charset val="1"/>
    </font>
    <font>
      <sz val="12"/>
      <color rgb="FF0000FF"/>
      <name val="Droid Sans"/>
      <family val="2"/>
      <charset val="1"/>
    </font>
    <font>
      <sz val="12"/>
      <name val="Droid Sans"/>
      <family val="2"/>
      <charset val="1"/>
    </font>
    <font>
      <b/>
      <sz val="14"/>
      <color rgb="FF000000"/>
      <name val="Calibri"/>
      <family val="3"/>
      <charset val="129"/>
    </font>
    <font>
      <sz val="14"/>
      <color rgb="FF000000"/>
      <name val="Calibri"/>
      <family val="3"/>
      <charset val="129"/>
    </font>
    <font>
      <b/>
      <sz val="20"/>
      <color rgb="FF0066CC"/>
      <name val="Calibri"/>
      <family val="2"/>
      <charset val="1"/>
    </font>
    <font>
      <b/>
      <sz val="20"/>
      <color rgb="FFFF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2"/>
      <color theme="1"/>
      <name val="Droid Sans"/>
      <family val="2"/>
      <charset val="1"/>
    </font>
    <font>
      <b/>
      <sz val="12"/>
      <color theme="1"/>
      <name val="Droid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13">
    <border>
      <left/>
      <right/>
      <top/>
      <bottom/>
      <diagonal/>
    </border>
    <border>
      <left style="medium">
        <color rgb="FF1F1F1F"/>
      </left>
      <right/>
      <top style="medium">
        <color rgb="FF1F1F1F"/>
      </top>
      <bottom style="medium">
        <color rgb="FF1F1F1F"/>
      </bottom>
      <diagonal/>
    </border>
    <border>
      <left style="thin">
        <color rgb="FF1F1F1F"/>
      </left>
      <right/>
      <top style="medium">
        <color rgb="FF1F1F1F"/>
      </top>
      <bottom style="medium">
        <color rgb="FF1F1F1F"/>
      </bottom>
      <diagonal/>
    </border>
    <border>
      <left/>
      <right/>
      <top style="medium">
        <color rgb="FF1F1F1F"/>
      </top>
      <bottom style="medium">
        <color rgb="FF1F1F1F"/>
      </bottom>
      <diagonal/>
    </border>
    <border>
      <left/>
      <right style="medium">
        <color rgb="FF1F1F1F"/>
      </right>
      <top style="medium">
        <color rgb="FF1F1F1F"/>
      </top>
      <bottom style="medium">
        <color rgb="FF1F1F1F"/>
      </bottom>
      <diagonal/>
    </border>
    <border>
      <left style="medium">
        <color rgb="FF1F1F1F"/>
      </left>
      <right/>
      <top style="medium">
        <color rgb="FF1F1F1F"/>
      </top>
      <bottom/>
      <diagonal/>
    </border>
    <border>
      <left/>
      <right/>
      <top style="medium">
        <color rgb="FF1F1F1F"/>
      </top>
      <bottom/>
      <diagonal/>
    </border>
    <border>
      <left/>
      <right style="medium">
        <color rgb="FF1F1F1F"/>
      </right>
      <top style="medium">
        <color rgb="FF1F1F1F"/>
      </top>
      <bottom/>
      <diagonal/>
    </border>
    <border>
      <left style="medium">
        <color rgb="FF1F1F1F"/>
      </left>
      <right/>
      <top/>
      <bottom/>
      <diagonal/>
    </border>
    <border>
      <left/>
      <right style="medium">
        <color rgb="FF1F1F1F"/>
      </right>
      <top/>
      <bottom/>
      <diagonal/>
    </border>
    <border>
      <left style="medium">
        <color rgb="FF1F1F1F"/>
      </left>
      <right/>
      <top/>
      <bottom style="medium">
        <color rgb="FF1F1F1F"/>
      </bottom>
      <diagonal/>
    </border>
    <border>
      <left/>
      <right/>
      <top/>
      <bottom style="medium">
        <color rgb="FF1F1F1F"/>
      </bottom>
      <diagonal/>
    </border>
    <border>
      <left/>
      <right style="medium">
        <color rgb="FF1F1F1F"/>
      </right>
      <top/>
      <bottom style="medium">
        <color rgb="FF1F1F1F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3" fontId="0" fillId="0" borderId="0" xfId="0" applyNumberFormat="1">
      <alignment vertical="center"/>
    </xf>
    <xf numFmtId="165" fontId="2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 wrapText="1"/>
    </xf>
    <xf numFmtId="3" fontId="0" fillId="0" borderId="0" xfId="0" applyNumberFormat="1" applyFont="1" applyAlignment="1">
      <alignment horizontal="right" vertical="center"/>
    </xf>
    <xf numFmtId="167" fontId="0" fillId="0" borderId="0" xfId="0" applyNumberFormat="1" applyFont="1" applyAlignment="1">
      <alignment horizontal="right" vertical="center"/>
    </xf>
    <xf numFmtId="166" fontId="3" fillId="0" borderId="0" xfId="0" applyNumberFormat="1" applyFont="1">
      <alignment vertical="center"/>
    </xf>
    <xf numFmtId="166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166" fontId="0" fillId="0" borderId="0" xfId="0" applyNumberFormat="1" applyFont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3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166" fontId="0" fillId="0" borderId="0" xfId="0" applyNumberFormat="1" applyFont="1" applyBorder="1" applyAlignment="1">
      <alignment vertical="center"/>
    </xf>
    <xf numFmtId="0" fontId="0" fillId="0" borderId="0" xfId="0" applyFont="1" applyBorder="1" applyAlignment="1" applyProtection="1">
      <alignment horizontal="right" vertical="center"/>
    </xf>
    <xf numFmtId="3" fontId="0" fillId="0" borderId="0" xfId="0" applyNumberFormat="1" applyFont="1" applyBorder="1" applyAlignment="1">
      <alignment horizontal="right" vertical="center"/>
    </xf>
    <xf numFmtId="168" fontId="0" fillId="0" borderId="0" xfId="0" applyNumberFormat="1" applyFont="1" applyBorder="1" applyAlignment="1">
      <alignment horizontal="right" vertical="center"/>
    </xf>
    <xf numFmtId="166" fontId="0" fillId="0" borderId="0" xfId="0" applyNumberFormat="1" applyFont="1" applyAlignment="1">
      <alignment horizontal="right" vertical="center"/>
    </xf>
    <xf numFmtId="167" fontId="0" fillId="0" borderId="0" xfId="0" applyNumberFormat="1">
      <alignment vertical="center"/>
    </xf>
    <xf numFmtId="3" fontId="0" fillId="2" borderId="0" xfId="0" applyNumberFormat="1" applyFont="1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0" fillId="3" borderId="0" xfId="0" applyFont="1" applyFill="1">
      <alignment vertical="center"/>
    </xf>
    <xf numFmtId="49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right" vertical="center"/>
    </xf>
    <xf numFmtId="3" fontId="0" fillId="3" borderId="0" xfId="0" applyNumberFormat="1" applyFont="1" applyFill="1" applyAlignment="1">
      <alignment horizontal="right" vertical="center"/>
    </xf>
    <xf numFmtId="167" fontId="0" fillId="3" borderId="0" xfId="0" applyNumberFormat="1" applyFill="1">
      <alignment vertical="center"/>
    </xf>
    <xf numFmtId="167" fontId="0" fillId="3" borderId="0" xfId="0" applyNumberFormat="1" applyFont="1" applyFill="1" applyAlignment="1">
      <alignment horizontal="right" vertical="center"/>
    </xf>
    <xf numFmtId="166" fontId="3" fillId="3" borderId="0" xfId="0" applyNumberFormat="1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49" fontId="7" fillId="0" borderId="1" xfId="0" applyNumberFormat="1" applyFont="1" applyBorder="1" applyAlignment="1">
      <alignment horizontal="left"/>
    </xf>
    <xf numFmtId="49" fontId="8" fillId="0" borderId="2" xfId="0" applyNumberFormat="1" applyFont="1" applyBorder="1" applyAlignment="1">
      <alignment horizontal="left"/>
    </xf>
    <xf numFmtId="0" fontId="9" fillId="0" borderId="3" xfId="0" applyFont="1" applyBorder="1" applyAlignment="1"/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0" fontId="9" fillId="0" borderId="0" xfId="0" applyFont="1" applyAlignment="1"/>
    <xf numFmtId="49" fontId="7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/>
    </xf>
    <xf numFmtId="0" fontId="9" fillId="0" borderId="6" xfId="0" applyFont="1" applyBorder="1" applyAlignment="1"/>
    <xf numFmtId="169" fontId="7" fillId="0" borderId="5" xfId="0" applyNumberFormat="1" applyFont="1" applyBorder="1" applyAlignment="1">
      <alignment horizontal="center"/>
    </xf>
    <xf numFmtId="169" fontId="7" fillId="0" borderId="7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49" fontId="9" fillId="0" borderId="7" xfId="0" applyNumberFormat="1" applyFont="1" applyBorder="1" applyAlignment="1">
      <alignment horizontal="center"/>
    </xf>
    <xf numFmtId="0" fontId="10" fillId="0" borderId="0" xfId="0" applyFont="1" applyAlignment="1"/>
    <xf numFmtId="49" fontId="7" fillId="0" borderId="8" xfId="0" applyNumberFormat="1" applyFont="1" applyBorder="1" applyAlignment="1">
      <alignment horizontal="left" vertical="center"/>
    </xf>
    <xf numFmtId="49" fontId="8" fillId="0" borderId="8" xfId="0" applyNumberFormat="1" applyFont="1" applyBorder="1" applyAlignment="1">
      <alignment horizontal="left"/>
    </xf>
    <xf numFmtId="0" fontId="9" fillId="0" borderId="0" xfId="0" applyFont="1" applyBorder="1" applyAlignment="1"/>
    <xf numFmtId="169" fontId="7" fillId="0" borderId="8" xfId="0" applyNumberFormat="1" applyFont="1" applyBorder="1" applyAlignment="1">
      <alignment horizontal="center"/>
    </xf>
    <xf numFmtId="169" fontId="7" fillId="0" borderId="9" xfId="0" applyNumberFormat="1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center"/>
    </xf>
    <xf numFmtId="49" fontId="7" fillId="0" borderId="10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/>
    </xf>
    <xf numFmtId="0" fontId="9" fillId="0" borderId="11" xfId="0" applyFont="1" applyBorder="1" applyAlignment="1"/>
    <xf numFmtId="169" fontId="7" fillId="0" borderId="10" xfId="0" applyNumberFormat="1" applyFont="1" applyBorder="1" applyAlignment="1">
      <alignment horizontal="center"/>
    </xf>
    <xf numFmtId="169" fontId="7" fillId="0" borderId="12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3" fontId="0" fillId="0" borderId="0" xfId="0" applyNumberFormat="1" applyFont="1">
      <alignment vertical="center"/>
    </xf>
    <xf numFmtId="3" fontId="0" fillId="0" borderId="0" xfId="0" applyNumberFormat="1" applyFont="1" applyAlignment="1">
      <alignment vertical="center" wrapText="1"/>
    </xf>
    <xf numFmtId="166" fontId="0" fillId="0" borderId="0" xfId="0" applyNumberFormat="1" applyFont="1">
      <alignment vertical="center"/>
    </xf>
    <xf numFmtId="0" fontId="0" fillId="2" borderId="0" xfId="0" applyFill="1" applyAlignment="1">
      <alignment horizontal="center" vertical="center"/>
    </xf>
    <xf numFmtId="166" fontId="0" fillId="2" borderId="0" xfId="0" applyNumberFormat="1" applyFont="1" applyFill="1" applyAlignment="1">
      <alignment horizontal="right" vertical="center"/>
    </xf>
    <xf numFmtId="166" fontId="0" fillId="2" borderId="0" xfId="0" applyNumberForma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9" fontId="11" fillId="0" borderId="0" xfId="0" applyNumberFormat="1" applyFont="1" applyBorder="1" applyAlignment="1" applyProtection="1">
      <alignment vertical="center"/>
    </xf>
    <xf numFmtId="0" fontId="11" fillId="0" borderId="0" xfId="0" applyFont="1" applyBorder="1">
      <alignment vertical="center"/>
    </xf>
    <xf numFmtId="0" fontId="11" fillId="3" borderId="0" xfId="0" applyFont="1" applyFill="1">
      <alignment vertical="center"/>
    </xf>
    <xf numFmtId="0" fontId="1" fillId="0" borderId="0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299880</xdr:colOff>
      <xdr:row>157</xdr:row>
      <xdr:rowOff>88920</xdr:rowOff>
    </xdr:from>
    <xdr:to>
      <xdr:col>17</xdr:col>
      <xdr:colOff>307800</xdr:colOff>
      <xdr:row>157</xdr:row>
      <xdr:rowOff>93960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21258360" y="30720600"/>
          <a:ext cx="7920" cy="5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320040</xdr:colOff>
      <xdr:row>157</xdr:row>
      <xdr:rowOff>88920</xdr:rowOff>
    </xdr:from>
    <xdr:to>
      <xdr:col>17</xdr:col>
      <xdr:colOff>327960</xdr:colOff>
      <xdr:row>157</xdr:row>
      <xdr:rowOff>93960</xdr:rowOff>
    </xdr:to>
    <xdr:pic>
      <xdr:nvPicPr>
        <xdr:cNvPr id="3" name="Picture 5"/>
        <xdr:cNvPicPr/>
      </xdr:nvPicPr>
      <xdr:blipFill>
        <a:blip xmlns:r="http://schemas.openxmlformats.org/officeDocument/2006/relationships" r:embed="rId2"/>
        <a:stretch/>
      </xdr:blipFill>
      <xdr:spPr>
        <a:xfrm>
          <a:off x="21278520" y="30720600"/>
          <a:ext cx="7920" cy="5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340200</xdr:colOff>
      <xdr:row>157</xdr:row>
      <xdr:rowOff>88920</xdr:rowOff>
    </xdr:from>
    <xdr:to>
      <xdr:col>17</xdr:col>
      <xdr:colOff>348120</xdr:colOff>
      <xdr:row>157</xdr:row>
      <xdr:rowOff>93960</xdr:rowOff>
    </xdr:to>
    <xdr:pic>
      <xdr:nvPicPr>
        <xdr:cNvPr id="4" name="Picture 6"/>
        <xdr:cNvPicPr/>
      </xdr:nvPicPr>
      <xdr:blipFill>
        <a:blip xmlns:r="http://schemas.openxmlformats.org/officeDocument/2006/relationships" r:embed="rId3"/>
        <a:stretch/>
      </xdr:blipFill>
      <xdr:spPr>
        <a:xfrm>
          <a:off x="21298680" y="30720600"/>
          <a:ext cx="7920" cy="50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digikey.com/product-detail/en/ftdi-future-technology-devices-international-ltd/FT232RL-REEL/768-1007-1-ND/1836402" TargetMode="External"/><Relationship Id="rId11" Type="http://schemas.openxmlformats.org/officeDocument/2006/relationships/hyperlink" Target="https://www.maximintegrated.com/en/products/interface/transceivers/MAX3241E.html" TargetMode="External"/><Relationship Id="rId12" Type="http://schemas.openxmlformats.org/officeDocument/2006/relationships/hyperlink" Target="http://www.digikey.com/product-detail/en/maxim-integrated/MAX3241ECAI+/MAX3241ECAI+-ND/947913" TargetMode="External"/><Relationship Id="rId13" Type="http://schemas.openxmlformats.org/officeDocument/2006/relationships/hyperlink" Target="http://www.ti.com/product/DS75176B" TargetMode="External"/><Relationship Id="rId14" Type="http://schemas.openxmlformats.org/officeDocument/2006/relationships/hyperlink" Target="http://www.digikey.com/product-detail/en/texas-instruments/DS75176BMX%2FNOPB/DS75176BMX%2FNOPBCT-ND/1010512" TargetMode="External"/><Relationship Id="rId15" Type="http://schemas.openxmlformats.org/officeDocument/2006/relationships/hyperlink" Target="http://www.nxp.com/products/interface-and-connectivity/wired-connectivity/can-lin-flexray-transceivers/can-transceivers/high-speed-can-transceiver-with-standby-mode:TJA1040T?lang_cd=en" TargetMode="External"/><Relationship Id="rId16" Type="http://schemas.openxmlformats.org/officeDocument/2006/relationships/hyperlink" Target="http://www.digikey.com/product-detail/en/nxp-semiconductors/TJA1040T%2FCM,118/568-10289-1-ND/4162434" TargetMode="External"/><Relationship Id="rId17" Type="http://schemas.openxmlformats.org/officeDocument/2006/relationships/hyperlink" Target="http://www.nxp.com/products/discretes-and-logic/logic/quad-single-pole-single-throw-analog-switch:74HCT4066PW" TargetMode="External"/><Relationship Id="rId18" Type="http://schemas.openxmlformats.org/officeDocument/2006/relationships/hyperlink" Target="http://www.digikey.com/product-detail/en/nxp-semiconductors/74HCT4066D,118/568-8177-1-ND/2762867" TargetMode="External"/><Relationship Id="rId19" Type="http://schemas.openxmlformats.org/officeDocument/2006/relationships/hyperlink" Target="http://www.nxp.com/products/discretes-and-logic/logic/8-bit-serial-in-serial-or-parallel-out-shift-register-with-output-latches-3-state:74HCT595PW" TargetMode="External"/><Relationship Id="rId60" Type="http://schemas.openxmlformats.org/officeDocument/2006/relationships/hyperlink" Target="http://www.digikey.com/product-detail/en/rohm-semiconductor/MCR10ERTF49R9/RHM49.9CHCT-ND/2796535" TargetMode="External"/><Relationship Id="rId61" Type="http://schemas.openxmlformats.org/officeDocument/2006/relationships/hyperlink" Target="http://rohmfs.rohm.com/en/products/databook/datasheet/passive/resistor/chip_resistor/mcr_g.pdf" TargetMode="External"/><Relationship Id="rId62" Type="http://schemas.openxmlformats.org/officeDocument/2006/relationships/hyperlink" Target="http://www.digikey.com/product-detail/en/rohm-semiconductor/MCR10ERTF59R0/RHM59CHCT-ND/4084925" TargetMode="External"/><Relationship Id="rId63" Type="http://schemas.openxmlformats.org/officeDocument/2006/relationships/hyperlink" Target="http://rohmfs.rohm.com/en/products/databook/datasheet/passive/resistor/chip_resistor/mcr_g.pdf" TargetMode="External"/><Relationship Id="rId64" Type="http://schemas.openxmlformats.org/officeDocument/2006/relationships/hyperlink" Target="http://www.digikey.com/product-detail/en/rohm-semiconductor/MCR10ERTF2210/RHM221CHCT-ND/4084676" TargetMode="External"/><Relationship Id="rId65" Type="http://schemas.openxmlformats.org/officeDocument/2006/relationships/hyperlink" Target="http://rohmfs.rohm.com/en/products/databook/datasheet/passive/resistor/chip_resistor/mcr_g.pdf" TargetMode="External"/><Relationship Id="rId66" Type="http://schemas.openxmlformats.org/officeDocument/2006/relationships/hyperlink" Target="http://www.digikey.com/product-detail/en/rohm-semiconductor/MCR10ERTF1001/RHM1.00KCHCT-ND/2796512" TargetMode="External"/><Relationship Id="rId67" Type="http://schemas.openxmlformats.org/officeDocument/2006/relationships/hyperlink" Target="http://rohmfs.rohm.com/en/products/databook/datasheet/passive/resistor/chip_resistor/mcr_g.pdf" TargetMode="External"/><Relationship Id="rId68" Type="http://schemas.openxmlformats.org/officeDocument/2006/relationships/hyperlink" Target="http://www.digikey.com/product-detail/en/rohm-semiconductor/MCR10ERTF1501/RHM1.5KCHCT-ND/4084574" TargetMode="External"/><Relationship Id="rId69" Type="http://schemas.openxmlformats.org/officeDocument/2006/relationships/hyperlink" Target="http://rohmfs.rohm.com/en/products/databook/datasheet/passive/resistor/chip_resistor/mcr_g.pdf" TargetMode="External"/><Relationship Id="rId40" Type="http://schemas.openxmlformats.org/officeDocument/2006/relationships/hyperlink" Target="http://www.digikey.com/product-detail/en/cts-frequency-controls/445C35A12M00000/CTX1435CT-ND/5875920" TargetMode="External"/><Relationship Id="rId41" Type="http://schemas.openxmlformats.org/officeDocument/2006/relationships/hyperlink" Target="http://www.ctscorp.com/connect_product_line/crystals/?fwp_crystal_freq=0.032768" TargetMode="External"/><Relationship Id="rId42" Type="http://schemas.openxmlformats.org/officeDocument/2006/relationships/hyperlink" Target="http://www.digikey.com/product-detail/en/cts-frequency-controls/TF322P32K7680/CTX1160CT-ND/2809783" TargetMode="External"/><Relationship Id="rId90" Type="http://schemas.openxmlformats.org/officeDocument/2006/relationships/hyperlink" Target="http://www.digikey.com/product-search/en/battery-products/battery-holders-clips-contacts/393250?k=3003" TargetMode="External"/><Relationship Id="rId91" Type="http://schemas.openxmlformats.org/officeDocument/2006/relationships/hyperlink" Target="http://www.te.com/usa-en/product-796644-5.html" TargetMode="External"/><Relationship Id="rId92" Type="http://schemas.openxmlformats.org/officeDocument/2006/relationships/hyperlink" Target="http://www.digikey.com/product-search/en/connectors-interconnects/terminal-blocks-headers-plugs-and-sockets/1442750?k=796644&amp;pv88=24&amp;pv1075=6&amp;FV=fff40016,fff803be&amp;mnonly=0&amp;newproducts=0&amp;ColumnSort=0&amp;page=1&amp;stock=1&amp;quantity=0&amp;ptm=0&amp;fid=0&amp;pageSize=25" TargetMode="External"/><Relationship Id="rId93" Type="http://schemas.openxmlformats.org/officeDocument/2006/relationships/hyperlink" Target="http://cnctech.us/productdetails.asp?ID=2256" TargetMode="External"/><Relationship Id="rId94" Type="http://schemas.openxmlformats.org/officeDocument/2006/relationships/hyperlink" Target="http://www.digikey.com/product-search/en?keywords=3020-20-0300-00" TargetMode="External"/><Relationship Id="rId95" Type="http://schemas.openxmlformats.org/officeDocument/2006/relationships/hyperlink" Target="http://cnctech.us/productdetails.asp?ID=2256" TargetMode="External"/><Relationship Id="rId96" Type="http://schemas.openxmlformats.org/officeDocument/2006/relationships/hyperlink" Target="http://www.digikey.com/product-search/en?keywords=3020-10-0300-00" TargetMode="External"/><Relationship Id="rId101" Type="http://schemas.openxmlformats.org/officeDocument/2006/relationships/hyperlink" Target="http://www.sullinscorp.com/category98/GBC09SGSN-M89/" TargetMode="External"/><Relationship Id="rId102" Type="http://schemas.openxmlformats.org/officeDocument/2006/relationships/hyperlink" Target="http://www.digikey.com/product-detail/en/sullins-connector-solutions/GBC09SGSN-M89/S1143E-09-ND/862382" TargetMode="External"/><Relationship Id="rId103" Type="http://schemas.openxmlformats.org/officeDocument/2006/relationships/hyperlink" Target="http://www.sullinscorp.com/category98/GBC06SGSN-M89/" TargetMode="External"/><Relationship Id="rId104" Type="http://schemas.openxmlformats.org/officeDocument/2006/relationships/hyperlink" Target="http://www.digikey.com/product-detail/en/sullins-connector-solutions/GBC06SGSN-M89/S1143E-06-ND/862385" TargetMode="External"/><Relationship Id="rId105" Type="http://schemas.openxmlformats.org/officeDocument/2006/relationships/hyperlink" Target="http://www.sullinscorp.com/category98/GBC04SGSN-M89/" TargetMode="External"/><Relationship Id="rId106" Type="http://schemas.openxmlformats.org/officeDocument/2006/relationships/hyperlink" Target="http://www.digikey.com/product-detail/en/sullins-connector-solutions/GBC04SGSN-M89/S1143E-04-ND/862387" TargetMode="External"/><Relationship Id="rId107" Type="http://schemas.openxmlformats.org/officeDocument/2006/relationships/hyperlink" Target="https://www.e-switch.com/product-catalog/navigation/product-lines/js5208-series-5-position-navigation-switch" TargetMode="External"/><Relationship Id="rId108" Type="http://schemas.openxmlformats.org/officeDocument/2006/relationships/hyperlink" Target="http://www.digikey.com/product-search/en?keywords=JS5208" TargetMode="External"/><Relationship Id="rId109" Type="http://schemas.openxmlformats.org/officeDocument/2006/relationships/hyperlink" Target="http://www.e-switch.com/product/tabid/96/productid/187/sename/tl3300-series-smt-tact-switch/default.aspx" TargetMode="External"/><Relationship Id="rId97" Type="http://schemas.openxmlformats.org/officeDocument/2006/relationships/hyperlink" Target="http://cnctech.us/productdetails.asp?ID=2251" TargetMode="External"/><Relationship Id="rId98" Type="http://schemas.openxmlformats.org/officeDocument/2006/relationships/hyperlink" Target="http://www.digikey.com/product-detail/en/cnc-tech/3020-06-0300-00/3020-06-0300-00-ND/3883217" TargetMode="External"/><Relationship Id="rId99" Type="http://schemas.openxmlformats.org/officeDocument/2006/relationships/hyperlink" Target="http://www.sullinscorp.com/category98/GBC10SGSN-M89/" TargetMode="External"/><Relationship Id="rId43" Type="http://schemas.openxmlformats.org/officeDocument/2006/relationships/hyperlink" Target="http://www.sitime.com/products/clock-generators/sit2001" TargetMode="External"/><Relationship Id="rId44" Type="http://schemas.openxmlformats.org/officeDocument/2006/relationships/hyperlink" Target="http://www.digikey.com/product-detail/en/sitime/SIT2001BI-S2-33E-50.000000G/1473-1346-1-ND/5824455" TargetMode="External"/><Relationship Id="rId45" Type="http://schemas.openxmlformats.org/officeDocument/2006/relationships/hyperlink" Target="http://www.cui.com/product/components/buzzers/audio-transducers/magnetic/css-0575a-smt" TargetMode="External"/><Relationship Id="rId46" Type="http://schemas.openxmlformats.org/officeDocument/2006/relationships/hyperlink" Target="http://www.digikey.com/product-detail/en/cui-inc/CSS-0575A-SMT-TR/102-2201-1-ND/2364650" TargetMode="External"/><Relationship Id="rId47" Type="http://schemas.openxmlformats.org/officeDocument/2006/relationships/hyperlink" Target="http://www.kemet.com/kemet/web/homepage/kechome.nsf/vapubfiles/KEM_C1002_X7R_SMD.pdf/$file/KEM_C1002_X7R_SMD.pdf" TargetMode="External"/><Relationship Id="rId48" Type="http://schemas.openxmlformats.org/officeDocument/2006/relationships/hyperlink" Target="http://www.digikey.com/product-detail/en/kemet/C0805C102K5RACTU/399-1147-1-ND/411422" TargetMode="External"/><Relationship Id="rId49" Type="http://schemas.openxmlformats.org/officeDocument/2006/relationships/hyperlink" Target="http://www.kemet.com/kemet/web/homepage/kechome.nsf/vapubfiles/KEM_C1002_X7R_SMD.pdf/$file/KEM_C1002_X7R_SMD.pdf" TargetMode="External"/><Relationship Id="rId100" Type="http://schemas.openxmlformats.org/officeDocument/2006/relationships/hyperlink" Target="http://www.digikey.com/product-detail/en/sullins-connector-solutions/GBC10SGSN-M89/S1143E-10-ND/862381" TargetMode="External"/><Relationship Id="rId20" Type="http://schemas.openxmlformats.org/officeDocument/2006/relationships/hyperlink" Target="http://www.digikey.com/product-detail/en/nxp-semiconductors/74HCT595PW,118/568-1561-1-ND/763414" TargetMode="External"/><Relationship Id="rId21" Type="http://schemas.openxmlformats.org/officeDocument/2006/relationships/hyperlink" Target="http://www.ti.com/product/LM3526" TargetMode="External"/><Relationship Id="rId22" Type="http://schemas.openxmlformats.org/officeDocument/2006/relationships/hyperlink" Target="http://www.digikey.com/product-detail/en/texas-instruments/LM3526M-L/NOPB/LM3526M-L/NOPB-ND/363944" TargetMode="External"/><Relationship Id="rId70" Type="http://schemas.openxmlformats.org/officeDocument/2006/relationships/hyperlink" Target="http://www.digikey.com/product-detail/en/rohm-semiconductor/MCR10ERTF4751/RHM4.75KCHCT-ND/4084869" TargetMode="External"/><Relationship Id="rId71" Type="http://schemas.openxmlformats.org/officeDocument/2006/relationships/hyperlink" Target="http://rohmfs.rohm.com/en/products/databook/datasheet/passive/resistor/chip_resistor/mcr_g.pdf" TargetMode="External"/><Relationship Id="rId72" Type="http://schemas.openxmlformats.org/officeDocument/2006/relationships/hyperlink" Target="http://www.digikey.com/product-detail/en/rohm-semiconductor/MCR10ERTF1002/RHM10.0KCHCT-ND/2796513" TargetMode="External"/><Relationship Id="rId73" Type="http://schemas.openxmlformats.org/officeDocument/2006/relationships/hyperlink" Target="http://rohmfs.rohm.com/en/products/databook/datasheet/passive/resistor/chip_resistor/mcr_g.pdf" TargetMode="External"/><Relationship Id="rId74" Type="http://schemas.openxmlformats.org/officeDocument/2006/relationships/hyperlink" Target="http://www.digikey.com/product-detail/en/rohm-semiconductor/MCR10ERTF1502/RHM15.0KCHCT-ND/2796518" TargetMode="External"/><Relationship Id="rId75" Type="http://schemas.openxmlformats.org/officeDocument/2006/relationships/hyperlink" Target="http://rohmfs.rohm.com/en/products/databook/datasheet/passive/resistor/chip_resistor/mcr_g.pdf" TargetMode="External"/><Relationship Id="rId76" Type="http://schemas.openxmlformats.org/officeDocument/2006/relationships/hyperlink" Target="http://www.digikey.com/product-detail/en/rohm-semiconductor/MCR10ERTF2002/RHM20.0KCHCT-ND/2796521" TargetMode="External"/><Relationship Id="rId77" Type="http://schemas.openxmlformats.org/officeDocument/2006/relationships/hyperlink" Target="http://rohmfs.rohm.com/en/products/databook/datasheet/passive/resistor/chip_resistor/mcr_g.pdf" TargetMode="External"/><Relationship Id="rId78" Type="http://schemas.openxmlformats.org/officeDocument/2006/relationships/hyperlink" Target="http://www.digikey.com/product-detail/en/rohm-semiconductor/MCR10ERTF1003/RHM100KCHCT-ND/2796514" TargetMode="External"/><Relationship Id="rId79" Type="http://schemas.openxmlformats.org/officeDocument/2006/relationships/hyperlink" Target="https://www.amphenolcanada.com/SelectPartNum.aspx?Series=10100313" TargetMode="External"/><Relationship Id="rId23" Type="http://schemas.openxmlformats.org/officeDocument/2006/relationships/hyperlink" Target="http://www.microchip.com/wwwproducts/en/MIC39100" TargetMode="External"/><Relationship Id="rId24" Type="http://schemas.openxmlformats.org/officeDocument/2006/relationships/hyperlink" Target="http://www.digikey.com/product-detail/en/microchip-technology/MIC39100-3.3WS/576-1172-ND/771641" TargetMode="External"/><Relationship Id="rId25" Type="http://schemas.openxmlformats.org/officeDocument/2006/relationships/hyperlink" Target="https://www.fairchildsemi.com/products/discretes/diodes-rectifiers/small-signal-diodes/MMBD4148.html" TargetMode="External"/><Relationship Id="rId26" Type="http://schemas.openxmlformats.org/officeDocument/2006/relationships/hyperlink" Target="http://www.digikey.com/product-detail/en/fairchild-semiconductor/MMBD4148/MMBD4148FSCT-ND/458965" TargetMode="External"/><Relationship Id="rId27" Type="http://schemas.openxmlformats.org/officeDocument/2006/relationships/hyperlink" Target="http://www.diodes.com/catalog/Schottky_(Less_than_.5A)_3/BAT54_2945" TargetMode="External"/><Relationship Id="rId28" Type="http://schemas.openxmlformats.org/officeDocument/2006/relationships/hyperlink" Target="http://www.digikey.com/product-detail/en/diodes-incorporated/BAT54-7-F/BAT54-FDICT-ND/717819" TargetMode="External"/><Relationship Id="rId29" Type="http://schemas.openxmlformats.org/officeDocument/2006/relationships/hyperlink" Target="http://optoelectronics.liteon.com/en-global/Led/LED-Component/Detail/449/0/LTST-C170KGKT" TargetMode="External"/><Relationship Id="rId1" Type="http://schemas.openxmlformats.org/officeDocument/2006/relationships/hyperlink" Target="http://www.nxp.com/products/microcontrollers-and-processors/arm-processors/lpc-cortex-m-mcus/lpc-cortex-m3/lpc1700-series/512kb-flash-64kb-sram-ethernet-usb-lqfp100-package:LPC1769FBD100?lang_cd=en" TargetMode="External"/><Relationship Id="rId2" Type="http://schemas.openxmlformats.org/officeDocument/2006/relationships/hyperlink" Target="http://www.digikey.com/product-search/en/integrated-circuits-ics/embedded-microcontrollers/2556109?k=LPC1769" TargetMode="External"/><Relationship Id="rId3" Type="http://schemas.openxmlformats.org/officeDocument/2006/relationships/hyperlink" Target="http://www.microchip.com/wwwproducts/en/PIC16F1847" TargetMode="External"/><Relationship Id="rId4" Type="http://schemas.openxmlformats.org/officeDocument/2006/relationships/hyperlink" Target="http://www.digikey.com/product-detail/en/microchip-technology/PIC16F1847-I/SS/PIC16F1847-I/SS-ND/2651382" TargetMode="External"/><Relationship Id="rId5" Type="http://schemas.openxmlformats.org/officeDocument/2006/relationships/hyperlink" Target="http://www.microchip.com/wwwproducts/en/MCP1322" TargetMode="External"/><Relationship Id="rId6" Type="http://schemas.openxmlformats.org/officeDocument/2006/relationships/hyperlink" Target="http://www.digikey.com/product-detail/en/microchip-technology/MCP1322T-29LE%2FOT/MCP1322T-29LE%2FOTCT-ND/1979854" TargetMode="External"/><Relationship Id="rId7" Type="http://schemas.openxmlformats.org/officeDocument/2006/relationships/hyperlink" Target="http://www.ti.com/product/DP83848C" TargetMode="External"/><Relationship Id="rId8" Type="http://schemas.openxmlformats.org/officeDocument/2006/relationships/hyperlink" Target="http://www.digikey.com/product-detail/en/texas-instruments/DP83848CVVX%2FNOPB/DP83848CVVX%2FNOPBCT-ND/3440156" TargetMode="External"/><Relationship Id="rId9" Type="http://schemas.openxmlformats.org/officeDocument/2006/relationships/hyperlink" Target="http://www.ftdichip.com/Products/ICs/FT232R.htm" TargetMode="External"/><Relationship Id="rId50" Type="http://schemas.openxmlformats.org/officeDocument/2006/relationships/hyperlink" Target="http://search.digikey.com/scripts/DkSearch/dksus.dll?Detail&amp;name=399-1170-1-ND" TargetMode="External"/><Relationship Id="rId51" Type="http://schemas.openxmlformats.org/officeDocument/2006/relationships/hyperlink" Target="http://www.kemet.com/kemet/web/homepage/kechome.nsf/vapubfiles/KEM_C1002_X7R_SMD.pdf/$file/KEM_C1002_X7R_SMD.pdf" TargetMode="External"/><Relationship Id="rId52" Type="http://schemas.openxmlformats.org/officeDocument/2006/relationships/hyperlink" Target="http://www.digikey.com/product-detail/en/kemet/C0805C474K5RACTU/399-8100-1-ND/3471823" TargetMode="External"/><Relationship Id="rId53" Type="http://schemas.openxmlformats.org/officeDocument/2006/relationships/hyperlink" Target="http://www.kemet.com/kemet/web/homepage/kechome.nsf/vapubfiles/KEM_C1002_X7R_SMD.pdf/$file/KEM_C1002_X7R_SMD.pdf" TargetMode="External"/><Relationship Id="rId54" Type="http://schemas.openxmlformats.org/officeDocument/2006/relationships/hyperlink" Target="http://www.digikey.com/product-detail/en/kemet/C0805C105K5RACTU/399-7409-1-ND/3317443" TargetMode="External"/><Relationship Id="rId55" Type="http://schemas.openxmlformats.org/officeDocument/2006/relationships/hyperlink" Target="http://www.kemet.com/Lists/ProductCatalog/Attachments/46/KEM_C1003_C0G_SMD.pdf" TargetMode="External"/><Relationship Id="rId56" Type="http://schemas.openxmlformats.org/officeDocument/2006/relationships/hyperlink" Target="http://search.digikey.com/scripts/DkSearch/dksus.dll?Detail&amp;name=399-1112-1-ND" TargetMode="External"/><Relationship Id="rId57" Type="http://schemas.openxmlformats.org/officeDocument/2006/relationships/hyperlink" Target="http://www.kemet.com/Lists/ProductCatalog/Attachments/256/KEM_T2008_T494.pdf" TargetMode="External"/><Relationship Id="rId58" Type="http://schemas.openxmlformats.org/officeDocument/2006/relationships/hyperlink" Target="http://www.digikey.com/product-detail/en/kemet/T494B106M016AT/399-8446-1-ND/3472169" TargetMode="External"/><Relationship Id="rId59" Type="http://schemas.openxmlformats.org/officeDocument/2006/relationships/hyperlink" Target="http://rohmfs.rohm.com/en/products/databook/datasheet/passive/resistor/chip_resistor/mcr_g.pdf" TargetMode="External"/><Relationship Id="rId110" Type="http://schemas.openxmlformats.org/officeDocument/2006/relationships/hyperlink" Target="http://search.digikey.com/scripts/DkSearch/dksus.dll?Detail&amp;name=EG4906CT-ND" TargetMode="External"/><Relationship Id="rId111" Type="http://schemas.openxmlformats.org/officeDocument/2006/relationships/hyperlink" Target="http://www.e-switch.com/product/tabid/96/productid/28/sename/tl3330-series-smt-right-angle-tactile-switch/default.aspx" TargetMode="External"/><Relationship Id="rId112" Type="http://schemas.openxmlformats.org/officeDocument/2006/relationships/hyperlink" Target="http://www.digikey.com/product-detail/en/e-switch/TL3330AF260QG/EG4389CT-ND/1426859" TargetMode="External"/><Relationship Id="rId113" Type="http://schemas.openxmlformats.org/officeDocument/2006/relationships/hyperlink" Target="http://www.newhavendisplay.com/nhd0420azflybw33v3-p-5165.html" TargetMode="External"/><Relationship Id="rId114" Type="http://schemas.openxmlformats.org/officeDocument/2006/relationships/hyperlink" Target="http://www.digikey.com/product-search/en?keywords=NHD-0420AZ-FL-YBW-33V3" TargetMode="External"/><Relationship Id="rId115" Type="http://schemas.openxmlformats.org/officeDocument/2006/relationships/hyperlink" Target="http://industrial.panasonic.com/ww/products/batteries/primary-batteries/lithium-batteries/coin-type-lithium-batteries-cr-series/CR2032" TargetMode="External"/><Relationship Id="rId116" Type="http://schemas.openxmlformats.org/officeDocument/2006/relationships/hyperlink" Target="http://www.digikey.com/product-detail/en/panasonic-bsg/CR2032/P189-ND/31939" TargetMode="External"/><Relationship Id="rId117" Type="http://schemas.openxmlformats.org/officeDocument/2006/relationships/hyperlink" Target="http://panasonic.net/avc/sdcard/industrial_sd/lineup.html" TargetMode="External"/><Relationship Id="rId118" Type="http://schemas.openxmlformats.org/officeDocument/2006/relationships/hyperlink" Target="http://www.digikey.com/product-search/en/memory-cards-modules/memory-cards/1901091?k=SD+card&amp;pv149=62&amp;FV=fff4001d,fff80223,fffc000a&amp;mnonly=0&amp;newproducts=0&amp;ColumnSort=0&amp;page=1&amp;stock=1&amp;quantity=0&amp;ptm=0&amp;fid=0&amp;pageSize=25" TargetMode="External"/><Relationship Id="rId119" Type="http://schemas.openxmlformats.org/officeDocument/2006/relationships/drawing" Target="../drawings/drawing1.xml"/><Relationship Id="rId30" Type="http://schemas.openxmlformats.org/officeDocument/2006/relationships/hyperlink" Target="http://www.digikey.com/product-search/en?keywords=160-1414-1-ND" TargetMode="External"/><Relationship Id="rId31" Type="http://schemas.openxmlformats.org/officeDocument/2006/relationships/hyperlink" Target="http://www.diodes.com/catalog/Transistors_30V_to_50V_111/MMBT3904_6170" TargetMode="External"/><Relationship Id="rId32" Type="http://schemas.openxmlformats.org/officeDocument/2006/relationships/hyperlink" Target="http://search.digikey.com/scripts/DkSearch/dksus.dll?Detail&amp;name=MMBT3904-FDICT-ND" TargetMode="External"/><Relationship Id="rId33" Type="http://schemas.openxmlformats.org/officeDocument/2006/relationships/hyperlink" Target="http://www.diodes.com/catalog/Transistors_30V_to_50V_111/MMBT3906_7186" TargetMode="External"/><Relationship Id="rId34" Type="http://schemas.openxmlformats.org/officeDocument/2006/relationships/hyperlink" Target="http://search.digikey.com/scripts/DkSearch/dksus.dll?Detail&amp;name=MMBT3906-FDICT-ND" TargetMode="External"/><Relationship Id="rId35" Type="http://schemas.openxmlformats.org/officeDocument/2006/relationships/hyperlink" Target="http://www.diodes.com/catalog/Transistors_30V_to_50V_111/MMBT2222A_6168" TargetMode="External"/><Relationship Id="rId36" Type="http://schemas.openxmlformats.org/officeDocument/2006/relationships/hyperlink" Target="http://www.digikey.com/product-detail/en/diodes-incorporated/MMBT2222A-7-F/MMBT2222A-FDICT-ND/815723" TargetMode="External"/><Relationship Id="rId37" Type="http://schemas.openxmlformats.org/officeDocument/2006/relationships/hyperlink" Target="http://www.diodes.com/catalog/P_Channel_8V_to_29V_105/DMG1013UW_5661" TargetMode="External"/><Relationship Id="rId38" Type="http://schemas.openxmlformats.org/officeDocument/2006/relationships/hyperlink" Target="http://www.digikey.com/product-detail/en/diodes-incorporated/DMG1013UW-7/DMG1013UW-7DICT-ND/2183252" TargetMode="External"/><Relationship Id="rId39" Type="http://schemas.openxmlformats.org/officeDocument/2006/relationships/hyperlink" Target="http://www.ctscorp.com/connect_product_line/crystals/?fwp_search=445" TargetMode="External"/><Relationship Id="rId80" Type="http://schemas.openxmlformats.org/officeDocument/2006/relationships/hyperlink" Target="http://www.digikey.com/product-detail/en/amphenol-commercial-products/101-00313-68-02/101-00313-68-02CT-ND/2540683" TargetMode="External"/><Relationship Id="rId81" Type="http://schemas.openxmlformats.org/officeDocument/2006/relationships/hyperlink" Target="http://productfinder.pulseeng.com/product/J0011D01BNL" TargetMode="External"/><Relationship Id="rId82" Type="http://schemas.openxmlformats.org/officeDocument/2006/relationships/hyperlink" Target="http://www.digikey.com/product-search/en?keywords=J0011D01BNL" TargetMode="External"/><Relationship Id="rId83" Type="http://schemas.openxmlformats.org/officeDocument/2006/relationships/hyperlink" Target="http://www.cnctech.us/productdetails.asp?ID=1708" TargetMode="External"/><Relationship Id="rId84" Type="http://schemas.openxmlformats.org/officeDocument/2006/relationships/hyperlink" Target="http://www.digikey.com/product-search/en?keywords=1003-002-01100" TargetMode="External"/><Relationship Id="rId85" Type="http://schemas.openxmlformats.org/officeDocument/2006/relationships/hyperlink" Target="http://www.fci.com/en/products/input-output-connectors/usb-connectors/usb-2-0/micro-usb.html" TargetMode="External"/><Relationship Id="rId86" Type="http://schemas.openxmlformats.org/officeDocument/2006/relationships/hyperlink" Target="http://www.digikey.com/product-detail/en/amphenol-fci/10104110-0001LF/609-4052-1-ND/2350358" TargetMode="External"/><Relationship Id="rId87" Type="http://schemas.openxmlformats.org/officeDocument/2006/relationships/hyperlink" Target="http://www.cui.com/product/components/connectors/din/mini-circular/vertical-pcb-receptacle/md-xxsv-series" TargetMode="External"/><Relationship Id="rId88" Type="http://schemas.openxmlformats.org/officeDocument/2006/relationships/hyperlink" Target="http://www.digikey.com/product-search/en?keywords=MD60SV" TargetMode="External"/><Relationship Id="rId89" Type="http://schemas.openxmlformats.org/officeDocument/2006/relationships/hyperlink" Target="http://www.keyelco.com/product.cfm/product_id/78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search/en?keywords=S1011EC-40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5"/>
  <sheetViews>
    <sheetView tabSelected="1" topLeftCell="G15" workbookViewId="0">
      <selection activeCell="N29" sqref="N29"/>
    </sheetView>
  </sheetViews>
  <sheetFormatPr baseColWidth="10" defaultColWidth="8.83203125" defaultRowHeight="16" x14ac:dyDescent="0.2"/>
  <cols>
    <col min="1" max="1" width="6.5" style="1" bestFit="1" customWidth="1"/>
    <col min="2" max="2" width="5.5" style="1" bestFit="1" customWidth="1"/>
    <col min="3" max="3" width="22.83203125" style="2" customWidth="1"/>
    <col min="4" max="4" width="6.83203125" style="1" bestFit="1" customWidth="1"/>
    <col min="5" max="5" width="6.5" style="2" bestFit="1" customWidth="1"/>
    <col min="6" max="6" width="25.6640625" bestFit="1" customWidth="1"/>
    <col min="7" max="7" width="28.83203125" style="95" customWidth="1"/>
    <col min="8" max="8" width="16.1640625" style="2" bestFit="1" customWidth="1"/>
    <col min="9" max="9" width="23.5" bestFit="1" customWidth="1"/>
    <col min="10" max="10" width="22.83203125" bestFit="1" customWidth="1"/>
    <col min="11" max="11" width="63.5" bestFit="1" customWidth="1"/>
    <col min="12" max="12" width="27.33203125" customWidth="1"/>
    <col min="13" max="13" width="9.83203125" style="4" bestFit="1" customWidth="1"/>
    <col min="14" max="14" width="29.6640625" style="5" bestFit="1" customWidth="1"/>
    <col min="15" max="15" width="17.5" style="4" bestFit="1" customWidth="1"/>
    <col min="16" max="16" width="11" style="4" bestFit="1" customWidth="1"/>
    <col min="17" max="18" width="12" style="4" bestFit="1" customWidth="1"/>
    <col min="19" max="20" width="13" style="4" bestFit="1" customWidth="1"/>
    <col min="21" max="21" width="14" style="4" bestFit="1" customWidth="1"/>
    <col min="23" max="23" width="10.1640625" style="3" bestFit="1" customWidth="1"/>
    <col min="24" max="25" width="11.1640625" style="3" bestFit="1" customWidth="1"/>
    <col min="26" max="27" width="12.1640625" style="3" bestFit="1" customWidth="1"/>
    <col min="28" max="28" width="13.1640625" style="3" bestFit="1" customWidth="1"/>
  </cols>
  <sheetData>
    <row r="1" spans="1:1024" ht="15.75" customHeight="1" x14ac:dyDescent="0.2">
      <c r="A1" s="102" t="s">
        <v>0</v>
      </c>
      <c r="B1" s="102"/>
      <c r="C1" s="102"/>
      <c r="D1"/>
      <c r="E1"/>
      <c r="H1" s="6"/>
      <c r="M1"/>
      <c r="N1" s="3"/>
      <c r="O1" s="7"/>
      <c r="P1"/>
      <c r="Q1"/>
      <c r="R1"/>
      <c r="S1"/>
      <c r="T1"/>
      <c r="U1"/>
      <c r="W1"/>
      <c r="X1"/>
      <c r="Y1"/>
      <c r="Z1"/>
      <c r="AA1"/>
      <c r="AB1"/>
    </row>
    <row r="2" spans="1:1024" ht="15.75" customHeight="1" x14ac:dyDescent="0.2">
      <c r="A2" s="103">
        <v>42492</v>
      </c>
      <c r="B2" s="103"/>
      <c r="C2" s="103"/>
      <c r="D2"/>
      <c r="E2"/>
      <c r="H2" s="6"/>
      <c r="M2"/>
      <c r="N2" s="3"/>
      <c r="O2" s="7"/>
      <c r="P2"/>
      <c r="Q2"/>
      <c r="R2"/>
      <c r="S2"/>
      <c r="T2"/>
      <c r="U2"/>
      <c r="W2"/>
      <c r="X2"/>
      <c r="Y2"/>
      <c r="Z2"/>
      <c r="AA2"/>
      <c r="AB2"/>
    </row>
    <row r="3" spans="1:1024" ht="15.75" customHeight="1" x14ac:dyDescent="0.2">
      <c r="A3"/>
      <c r="B3"/>
      <c r="C3"/>
      <c r="D3"/>
      <c r="E3"/>
      <c r="H3" s="6"/>
      <c r="M3"/>
      <c r="N3" s="3"/>
      <c r="O3" s="7"/>
      <c r="P3"/>
      <c r="Q3"/>
      <c r="R3"/>
      <c r="S3"/>
      <c r="T3"/>
      <c r="U3"/>
      <c r="W3"/>
      <c r="X3"/>
      <c r="Y3"/>
      <c r="Z3"/>
      <c r="AA3"/>
      <c r="AB3"/>
    </row>
    <row r="4" spans="1:1024" ht="15.75" customHeight="1" x14ac:dyDescent="0.2">
      <c r="A4"/>
      <c r="B4"/>
      <c r="C4"/>
      <c r="D4"/>
      <c r="E4"/>
      <c r="H4" s="6"/>
      <c r="M4"/>
      <c r="N4" s="3"/>
      <c r="O4" s="7"/>
      <c r="P4"/>
      <c r="Q4"/>
      <c r="R4"/>
      <c r="S4"/>
      <c r="T4"/>
      <c r="U4"/>
      <c r="W4" s="8">
        <f t="shared" ref="W4:AB4" si="0">W5*W6</f>
        <v>165.55999999999995</v>
      </c>
      <c r="X4" s="8">
        <f t="shared" si="0"/>
        <v>1384.6600000000008</v>
      </c>
      <c r="Y4" s="8">
        <f t="shared" si="0"/>
        <v>6410.3499999999985</v>
      </c>
      <c r="Z4" s="8">
        <f t="shared" si="0"/>
        <v>10859.15</v>
      </c>
      <c r="AA4" s="8">
        <f t="shared" si="0"/>
        <v>46244.47</v>
      </c>
      <c r="AB4" s="8">
        <f t="shared" si="0"/>
        <v>83534.299999999988</v>
      </c>
    </row>
    <row r="5" spans="1:1024" ht="15.75" customHeight="1" x14ac:dyDescent="0.2">
      <c r="A5"/>
      <c r="B5"/>
      <c r="C5"/>
      <c r="D5"/>
      <c r="E5"/>
      <c r="H5" s="6"/>
      <c r="M5"/>
      <c r="N5" s="3"/>
      <c r="O5" s="7"/>
      <c r="P5"/>
      <c r="Q5"/>
      <c r="R5"/>
      <c r="S5"/>
      <c r="T5"/>
      <c r="U5"/>
      <c r="W5" s="8">
        <f t="shared" ref="W5:AB5" si="1">SUM(W8:W64)</f>
        <v>165.55999999999995</v>
      </c>
      <c r="X5" s="8">
        <f t="shared" si="1"/>
        <v>138.46600000000007</v>
      </c>
      <c r="Y5" s="8">
        <f t="shared" si="1"/>
        <v>128.20699999999997</v>
      </c>
      <c r="Z5" s="8">
        <f t="shared" si="1"/>
        <v>108.5915</v>
      </c>
      <c r="AA5" s="8">
        <f t="shared" si="1"/>
        <v>92.488939999999999</v>
      </c>
      <c r="AB5" s="8">
        <f t="shared" si="1"/>
        <v>83.534299999999988</v>
      </c>
    </row>
    <row r="6" spans="1:1024" ht="15.75" customHeight="1" x14ac:dyDescent="0.2">
      <c r="A6"/>
      <c r="B6"/>
      <c r="C6"/>
      <c r="D6"/>
      <c r="E6"/>
      <c r="H6" s="6"/>
      <c r="M6"/>
      <c r="N6" s="3"/>
      <c r="O6" s="7"/>
      <c r="P6"/>
      <c r="Q6"/>
      <c r="R6"/>
      <c r="S6"/>
      <c r="T6"/>
      <c r="U6"/>
      <c r="W6" s="9">
        <v>1</v>
      </c>
      <c r="X6" s="9">
        <v>10</v>
      </c>
      <c r="Y6" s="9">
        <v>50</v>
      </c>
      <c r="Z6" s="9">
        <v>100</v>
      </c>
      <c r="AA6" s="9">
        <v>500</v>
      </c>
      <c r="AB6" s="9">
        <v>1000</v>
      </c>
    </row>
    <row r="7" spans="1:1024" s="12" customFormat="1" ht="15.75" customHeight="1" x14ac:dyDescent="0.2">
      <c r="A7" s="10" t="s">
        <v>1</v>
      </c>
      <c r="B7" s="10" t="s">
        <v>2</v>
      </c>
      <c r="C7" s="11" t="s">
        <v>3</v>
      </c>
      <c r="D7" s="10" t="s">
        <v>4</v>
      </c>
      <c r="E7" s="11" t="s">
        <v>5</v>
      </c>
      <c r="F7" s="12" t="s">
        <v>6</v>
      </c>
      <c r="G7" s="96" t="s">
        <v>7</v>
      </c>
      <c r="H7" s="13" t="s">
        <v>8</v>
      </c>
      <c r="I7" s="12" t="s">
        <v>9</v>
      </c>
      <c r="J7" s="12" t="s">
        <v>10</v>
      </c>
      <c r="K7" s="12" t="s">
        <v>11</v>
      </c>
      <c r="L7" s="12" t="s">
        <v>12</v>
      </c>
      <c r="M7" s="14" t="s">
        <v>13</v>
      </c>
      <c r="N7" s="14" t="s">
        <v>14</v>
      </c>
      <c r="O7" s="15" t="s">
        <v>15</v>
      </c>
      <c r="P7" s="16" t="s">
        <v>16</v>
      </c>
      <c r="Q7" s="16" t="s">
        <v>17</v>
      </c>
      <c r="R7" s="16" t="s">
        <v>18</v>
      </c>
      <c r="S7" s="16" t="s">
        <v>19</v>
      </c>
      <c r="T7" s="16" t="s">
        <v>20</v>
      </c>
      <c r="U7" s="16" t="s">
        <v>21</v>
      </c>
      <c r="W7" s="16" t="s">
        <v>22</v>
      </c>
      <c r="X7" s="16" t="s">
        <v>23</v>
      </c>
      <c r="Y7" s="16" t="s">
        <v>24</v>
      </c>
      <c r="Z7" s="16" t="s">
        <v>25</v>
      </c>
      <c r="AA7" s="16" t="s">
        <v>26</v>
      </c>
      <c r="AB7" s="16" t="s">
        <v>27</v>
      </c>
      <c r="AMF7"/>
      <c r="AMG7"/>
      <c r="AMH7"/>
      <c r="AMI7"/>
      <c r="AMJ7"/>
    </row>
    <row r="8" spans="1:1024" s="3" customFormat="1" ht="15.75" customHeight="1" x14ac:dyDescent="0.2">
      <c r="A8" s="17">
        <v>1</v>
      </c>
      <c r="B8" s="17">
        <v>1</v>
      </c>
      <c r="C8" s="18" t="s">
        <v>28</v>
      </c>
      <c r="D8" s="17" t="s">
        <v>29</v>
      </c>
      <c r="E8" s="18" t="s">
        <v>30</v>
      </c>
      <c r="F8" s="3" t="s">
        <v>31</v>
      </c>
      <c r="G8" s="95" t="s">
        <v>32</v>
      </c>
      <c r="H8" s="19" t="s">
        <v>33</v>
      </c>
      <c r="I8" s="3" t="s">
        <v>34</v>
      </c>
      <c r="J8" s="20" t="s">
        <v>35</v>
      </c>
      <c r="K8" s="3" t="s">
        <v>36</v>
      </c>
      <c r="L8" s="3" t="s">
        <v>37</v>
      </c>
      <c r="M8" s="5" t="s">
        <v>38</v>
      </c>
      <c r="N8" s="5" t="s">
        <v>39</v>
      </c>
      <c r="O8" s="21">
        <v>2727</v>
      </c>
      <c r="P8" s="22">
        <v>11.19</v>
      </c>
      <c r="Q8" s="22">
        <v>10.105</v>
      </c>
      <c r="R8" s="22">
        <v>10.105</v>
      </c>
      <c r="S8" s="22">
        <v>8.3659999999999997</v>
      </c>
      <c r="T8" s="22">
        <v>7.2850000000000001</v>
      </c>
      <c r="U8" s="22">
        <v>6.3449999999999998</v>
      </c>
      <c r="W8" s="23">
        <f t="shared" ref="W8:W39" si="2">$B8*P8</f>
        <v>11.19</v>
      </c>
      <c r="X8" s="23">
        <f t="shared" ref="X8:X39" si="3">$B8*Q8</f>
        <v>10.105</v>
      </c>
      <c r="Y8" s="23">
        <f t="shared" ref="Y8:Y39" si="4">$B8*R8</f>
        <v>10.105</v>
      </c>
      <c r="Z8" s="23">
        <f t="shared" ref="Z8:Z39" si="5">$B8*S8</f>
        <v>8.3659999999999997</v>
      </c>
      <c r="AA8" s="23">
        <f t="shared" ref="AA8:AA39" si="6">$B8*T8</f>
        <v>7.2850000000000001</v>
      </c>
      <c r="AB8" s="23">
        <f t="shared" ref="AB8:AB39" si="7">$B8*U8</f>
        <v>6.3449999999999998</v>
      </c>
      <c r="AMF8"/>
      <c r="AMG8"/>
      <c r="AMH8"/>
      <c r="AMI8"/>
      <c r="AMJ8"/>
    </row>
    <row r="9" spans="1:1024" ht="15.75" customHeight="1" x14ac:dyDescent="0.2">
      <c r="A9" s="17">
        <v>2</v>
      </c>
      <c r="B9" s="17">
        <v>1</v>
      </c>
      <c r="C9" s="18" t="s">
        <v>40</v>
      </c>
      <c r="D9" s="17" t="s">
        <v>29</v>
      </c>
      <c r="E9" s="18" t="s">
        <v>30</v>
      </c>
      <c r="F9" s="3" t="s">
        <v>41</v>
      </c>
      <c r="G9" s="95" t="s">
        <v>42</v>
      </c>
      <c r="H9" s="19" t="s">
        <v>43</v>
      </c>
      <c r="I9" s="3" t="s">
        <v>44</v>
      </c>
      <c r="J9" s="3" t="s">
        <v>44</v>
      </c>
      <c r="K9" s="3" t="s">
        <v>45</v>
      </c>
      <c r="L9" s="3" t="s">
        <v>37</v>
      </c>
      <c r="M9" s="5" t="s">
        <v>38</v>
      </c>
      <c r="N9" s="5" t="s">
        <v>46</v>
      </c>
      <c r="O9" s="21">
        <v>1121</v>
      </c>
      <c r="P9" s="22">
        <v>1.5</v>
      </c>
      <c r="Q9" s="22">
        <v>1.5</v>
      </c>
      <c r="R9" s="22">
        <v>1.38</v>
      </c>
      <c r="S9" s="22">
        <v>1.25</v>
      </c>
      <c r="T9" s="22">
        <v>1.25</v>
      </c>
      <c r="U9" s="22">
        <v>1.25</v>
      </c>
      <c r="W9" s="23">
        <f t="shared" si="2"/>
        <v>1.5</v>
      </c>
      <c r="X9" s="23">
        <f t="shared" si="3"/>
        <v>1.5</v>
      </c>
      <c r="Y9" s="23">
        <f t="shared" si="4"/>
        <v>1.38</v>
      </c>
      <c r="Z9" s="23">
        <f t="shared" si="5"/>
        <v>1.25</v>
      </c>
      <c r="AA9" s="23">
        <f t="shared" si="6"/>
        <v>1.25</v>
      </c>
      <c r="AB9" s="23">
        <f t="shared" si="7"/>
        <v>1.25</v>
      </c>
    </row>
    <row r="10" spans="1:1024" ht="15.75" customHeight="1" x14ac:dyDescent="0.2">
      <c r="A10" s="17">
        <v>3</v>
      </c>
      <c r="B10" s="17">
        <v>1</v>
      </c>
      <c r="C10" s="18" t="s">
        <v>47</v>
      </c>
      <c r="D10" s="17" t="s">
        <v>29</v>
      </c>
      <c r="E10" s="18" t="s">
        <v>30</v>
      </c>
      <c r="F10" s="3" t="s">
        <v>41</v>
      </c>
      <c r="G10" s="95" t="s">
        <v>48</v>
      </c>
      <c r="H10" s="19" t="s">
        <v>49</v>
      </c>
      <c r="I10" s="3" t="s">
        <v>50</v>
      </c>
      <c r="J10" s="3" t="s">
        <v>50</v>
      </c>
      <c r="K10" s="3" t="s">
        <v>51</v>
      </c>
      <c r="L10" s="3" t="s">
        <v>37</v>
      </c>
      <c r="M10" s="5" t="s">
        <v>38</v>
      </c>
      <c r="N10" s="5" t="s">
        <v>52</v>
      </c>
      <c r="O10" s="7">
        <v>2246</v>
      </c>
      <c r="P10" s="24">
        <v>0.59</v>
      </c>
      <c r="Q10" s="24">
        <v>0.59</v>
      </c>
      <c r="R10" s="24">
        <v>0.49</v>
      </c>
      <c r="S10" s="24">
        <v>0.45</v>
      </c>
      <c r="T10" s="24">
        <v>0.45</v>
      </c>
      <c r="U10" s="24">
        <v>0.45</v>
      </c>
      <c r="V10" s="23"/>
      <c r="W10" s="23">
        <f t="shared" si="2"/>
        <v>0.59</v>
      </c>
      <c r="X10" s="23">
        <f t="shared" si="3"/>
        <v>0.59</v>
      </c>
      <c r="Y10" s="23">
        <f t="shared" si="4"/>
        <v>0.49</v>
      </c>
      <c r="Z10" s="23">
        <f t="shared" si="5"/>
        <v>0.45</v>
      </c>
      <c r="AA10" s="23">
        <f t="shared" si="6"/>
        <v>0.45</v>
      </c>
      <c r="AB10" s="23">
        <f t="shared" si="7"/>
        <v>0.45</v>
      </c>
    </row>
    <row r="11" spans="1:1024" ht="15.75" customHeight="1" x14ac:dyDescent="0.2">
      <c r="A11" s="17">
        <v>4</v>
      </c>
      <c r="B11" s="17">
        <v>1</v>
      </c>
      <c r="C11" s="18" t="s">
        <v>53</v>
      </c>
      <c r="D11" s="17" t="s">
        <v>29</v>
      </c>
      <c r="E11" s="18" t="s">
        <v>30</v>
      </c>
      <c r="F11" s="3" t="s">
        <v>54</v>
      </c>
      <c r="G11" s="95" t="s">
        <v>55</v>
      </c>
      <c r="H11" s="19" t="s">
        <v>56</v>
      </c>
      <c r="I11" s="3" t="s">
        <v>57</v>
      </c>
      <c r="J11" s="3" t="s">
        <v>58</v>
      </c>
      <c r="K11" s="3" t="s">
        <v>59</v>
      </c>
      <c r="L11" t="s">
        <v>60</v>
      </c>
      <c r="M11" s="5" t="s">
        <v>38</v>
      </c>
      <c r="N11" s="5" t="s">
        <v>61</v>
      </c>
      <c r="O11" s="21">
        <v>15391</v>
      </c>
      <c r="P11" s="22">
        <v>5.28</v>
      </c>
      <c r="Q11" s="22">
        <v>4.7409999999999997</v>
      </c>
      <c r="R11" s="22">
        <v>4.7409999999999997</v>
      </c>
      <c r="S11" s="22">
        <v>3.8894000000000002</v>
      </c>
      <c r="T11" s="22">
        <v>3.3088600000000001</v>
      </c>
      <c r="U11" s="22">
        <v>2.4187500000000002</v>
      </c>
      <c r="W11" s="23">
        <f t="shared" si="2"/>
        <v>5.28</v>
      </c>
      <c r="X11" s="23">
        <f t="shared" si="3"/>
        <v>4.7409999999999997</v>
      </c>
      <c r="Y11" s="23">
        <f t="shared" si="4"/>
        <v>4.7409999999999997</v>
      </c>
      <c r="Z11" s="23">
        <f t="shared" si="5"/>
        <v>3.8894000000000002</v>
      </c>
      <c r="AA11" s="23">
        <f t="shared" si="6"/>
        <v>3.3088600000000001</v>
      </c>
      <c r="AB11" s="23">
        <f t="shared" si="7"/>
        <v>2.4187500000000002</v>
      </c>
    </row>
    <row r="12" spans="1:1024" ht="15.75" customHeight="1" x14ac:dyDescent="0.2">
      <c r="A12" s="17">
        <v>5</v>
      </c>
      <c r="B12" s="17">
        <v>1</v>
      </c>
      <c r="C12" s="18" t="s">
        <v>62</v>
      </c>
      <c r="D12" s="17" t="s">
        <v>29</v>
      </c>
      <c r="E12" s="18" t="s">
        <v>30</v>
      </c>
      <c r="F12" s="3" t="s">
        <v>63</v>
      </c>
      <c r="G12" s="95" t="s">
        <v>64</v>
      </c>
      <c r="H12" s="19" t="s">
        <v>65</v>
      </c>
      <c r="I12" s="3" t="s">
        <v>66</v>
      </c>
      <c r="J12" s="3" t="s">
        <v>66</v>
      </c>
      <c r="K12" s="3" t="s">
        <v>67</v>
      </c>
      <c r="L12" t="s">
        <v>68</v>
      </c>
      <c r="M12" s="5" t="s">
        <v>38</v>
      </c>
      <c r="N12" s="5" t="s">
        <v>69</v>
      </c>
      <c r="O12" s="21">
        <v>145278</v>
      </c>
      <c r="P12" s="22">
        <v>4.5</v>
      </c>
      <c r="Q12" s="22">
        <v>4.05</v>
      </c>
      <c r="R12" s="22">
        <v>3.85</v>
      </c>
      <c r="S12" s="22">
        <v>3.65</v>
      </c>
      <c r="T12" s="22">
        <v>2.85</v>
      </c>
      <c r="U12" s="22">
        <v>2.85</v>
      </c>
      <c r="W12" s="23">
        <f t="shared" si="2"/>
        <v>4.5</v>
      </c>
      <c r="X12" s="23">
        <f t="shared" si="3"/>
        <v>4.05</v>
      </c>
      <c r="Y12" s="23">
        <f t="shared" si="4"/>
        <v>3.85</v>
      </c>
      <c r="Z12" s="23">
        <f t="shared" si="5"/>
        <v>3.65</v>
      </c>
      <c r="AA12" s="23">
        <f t="shared" si="6"/>
        <v>2.85</v>
      </c>
      <c r="AB12" s="23">
        <f t="shared" si="7"/>
        <v>2.85</v>
      </c>
    </row>
    <row r="13" spans="1:1024" s="3" customFormat="1" ht="15.75" customHeight="1" x14ac:dyDescent="0.2">
      <c r="A13" s="17">
        <v>6</v>
      </c>
      <c r="B13" s="17">
        <v>3</v>
      </c>
      <c r="C13" s="18" t="s">
        <v>70</v>
      </c>
      <c r="D13" s="17" t="s">
        <v>29</v>
      </c>
      <c r="E13" s="18" t="s">
        <v>30</v>
      </c>
      <c r="F13" s="3" t="s">
        <v>71</v>
      </c>
      <c r="G13" s="95" t="s">
        <v>72</v>
      </c>
      <c r="H13" s="19" t="s">
        <v>73</v>
      </c>
      <c r="I13" s="3" t="s">
        <v>66</v>
      </c>
      <c r="J13" s="3" t="s">
        <v>74</v>
      </c>
      <c r="K13" s="3" t="s">
        <v>75</v>
      </c>
      <c r="L13" s="3" t="s">
        <v>76</v>
      </c>
      <c r="M13" s="5" t="s">
        <v>38</v>
      </c>
      <c r="N13" s="5" t="s">
        <v>77</v>
      </c>
      <c r="O13" s="21">
        <v>889</v>
      </c>
      <c r="P13" s="22">
        <v>6.83</v>
      </c>
      <c r="Q13" s="22">
        <v>6.4889999999999999</v>
      </c>
      <c r="R13" s="22">
        <v>5.8521999999999998</v>
      </c>
      <c r="S13" s="22">
        <v>5.8521999999999998</v>
      </c>
      <c r="T13" s="22">
        <v>5.8521999999999998</v>
      </c>
      <c r="U13" s="22">
        <v>5.8521999999999998</v>
      </c>
      <c r="W13" s="23">
        <f t="shared" si="2"/>
        <v>20.490000000000002</v>
      </c>
      <c r="X13" s="23">
        <f t="shared" si="3"/>
        <v>19.466999999999999</v>
      </c>
      <c r="Y13" s="23">
        <f t="shared" si="4"/>
        <v>17.5566</v>
      </c>
      <c r="Z13" s="23">
        <f t="shared" si="5"/>
        <v>17.5566</v>
      </c>
      <c r="AA13" s="23">
        <f t="shared" si="6"/>
        <v>17.5566</v>
      </c>
      <c r="AB13" s="23">
        <f t="shared" si="7"/>
        <v>17.5566</v>
      </c>
      <c r="AMF13"/>
      <c r="AMG13"/>
      <c r="AMH13"/>
      <c r="AMI13"/>
      <c r="AMJ13"/>
    </row>
    <row r="14" spans="1:1024" s="12" customFormat="1" ht="15.75" customHeight="1" x14ac:dyDescent="0.2">
      <c r="A14" s="17">
        <v>7</v>
      </c>
      <c r="B14" s="17">
        <v>2</v>
      </c>
      <c r="C14" s="18" t="s">
        <v>78</v>
      </c>
      <c r="D14" s="17" t="s">
        <v>29</v>
      </c>
      <c r="E14" s="18" t="s">
        <v>30</v>
      </c>
      <c r="F14" s="3" t="s">
        <v>54</v>
      </c>
      <c r="G14" s="95" t="s">
        <v>79</v>
      </c>
      <c r="H14" s="19" t="s">
        <v>80</v>
      </c>
      <c r="I14" s="3" t="s">
        <v>81</v>
      </c>
      <c r="J14" s="3" t="s">
        <v>82</v>
      </c>
      <c r="K14" s="3" t="s">
        <v>83</v>
      </c>
      <c r="L14" s="3" t="s">
        <v>84</v>
      </c>
      <c r="M14" s="5" t="s">
        <v>38</v>
      </c>
      <c r="N14" s="5" t="s">
        <v>85</v>
      </c>
      <c r="O14" s="21">
        <v>22832</v>
      </c>
      <c r="P14" s="22">
        <v>1.41</v>
      </c>
      <c r="Q14" s="22">
        <v>1.2649999999999999</v>
      </c>
      <c r="R14" s="22">
        <v>1.2649999999999999</v>
      </c>
      <c r="S14" s="22">
        <v>0.9859</v>
      </c>
      <c r="T14" s="22">
        <v>0.81535999999999997</v>
      </c>
      <c r="U14" s="22">
        <v>0.64448000000000005</v>
      </c>
      <c r="W14" s="23">
        <f t="shared" si="2"/>
        <v>2.82</v>
      </c>
      <c r="X14" s="23">
        <f t="shared" si="3"/>
        <v>2.5299999999999998</v>
      </c>
      <c r="Y14" s="23">
        <f t="shared" si="4"/>
        <v>2.5299999999999998</v>
      </c>
      <c r="Z14" s="23">
        <f t="shared" si="5"/>
        <v>1.9718</v>
      </c>
      <c r="AA14" s="23">
        <f t="shared" si="6"/>
        <v>1.6307199999999999</v>
      </c>
      <c r="AB14" s="23">
        <f t="shared" si="7"/>
        <v>1.2889600000000001</v>
      </c>
      <c r="AMF14"/>
      <c r="AMG14"/>
      <c r="AMH14"/>
      <c r="AMI14"/>
      <c r="AMJ14"/>
    </row>
    <row r="15" spans="1:1024" s="3" customFormat="1" ht="15.75" customHeight="1" x14ac:dyDescent="0.2">
      <c r="A15" s="17">
        <v>8</v>
      </c>
      <c r="B15" s="17">
        <v>1</v>
      </c>
      <c r="C15" s="18" t="s">
        <v>86</v>
      </c>
      <c r="D15" s="17" t="s">
        <v>29</v>
      </c>
      <c r="E15" s="18" t="s">
        <v>30</v>
      </c>
      <c r="F15" s="3" t="s">
        <v>31</v>
      </c>
      <c r="G15" s="95" t="s">
        <v>87</v>
      </c>
      <c r="H15" s="19" t="s">
        <v>88</v>
      </c>
      <c r="I15" s="3" t="s">
        <v>81</v>
      </c>
      <c r="J15" s="3" t="s">
        <v>89</v>
      </c>
      <c r="K15" s="3" t="s">
        <v>90</v>
      </c>
      <c r="L15" s="3" t="s">
        <v>91</v>
      </c>
      <c r="M15" s="5" t="s">
        <v>38</v>
      </c>
      <c r="N15" s="5" t="s">
        <v>92</v>
      </c>
      <c r="O15" s="21">
        <v>29851</v>
      </c>
      <c r="P15" s="22">
        <v>1.25</v>
      </c>
      <c r="Q15" s="22">
        <v>1.1140000000000001</v>
      </c>
      <c r="R15" s="22">
        <v>1.1140000000000001</v>
      </c>
      <c r="S15" s="22">
        <v>0.86839999999999995</v>
      </c>
      <c r="T15" s="22">
        <v>0.71814</v>
      </c>
      <c r="U15" s="22">
        <v>0.56791999999999998</v>
      </c>
      <c r="W15" s="23">
        <f t="shared" si="2"/>
        <v>1.25</v>
      </c>
      <c r="X15" s="23">
        <f t="shared" si="3"/>
        <v>1.1140000000000001</v>
      </c>
      <c r="Y15" s="23">
        <f t="shared" si="4"/>
        <v>1.1140000000000001</v>
      </c>
      <c r="Z15" s="23">
        <f t="shared" si="5"/>
        <v>0.86839999999999995</v>
      </c>
      <c r="AA15" s="23">
        <f t="shared" si="6"/>
        <v>0.71814</v>
      </c>
      <c r="AB15" s="23">
        <f t="shared" si="7"/>
        <v>0.56791999999999998</v>
      </c>
      <c r="AMF15"/>
      <c r="AMG15"/>
      <c r="AMH15"/>
      <c r="AMI15"/>
      <c r="AMJ15"/>
    </row>
    <row r="16" spans="1:1024" ht="15.75" customHeight="1" x14ac:dyDescent="0.2">
      <c r="A16" s="17">
        <v>9</v>
      </c>
      <c r="B16" s="17">
        <v>11</v>
      </c>
      <c r="C16" s="18" t="s">
        <v>93</v>
      </c>
      <c r="D16" s="17" t="s">
        <v>29</v>
      </c>
      <c r="E16" s="18" t="s">
        <v>30</v>
      </c>
      <c r="F16" s="3" t="s">
        <v>31</v>
      </c>
      <c r="G16" s="95" t="s">
        <v>94</v>
      </c>
      <c r="H16" s="25" t="s">
        <v>95</v>
      </c>
      <c r="I16" s="3" t="s">
        <v>96</v>
      </c>
      <c r="J16" s="3" t="s">
        <v>97</v>
      </c>
      <c r="K16" s="3" t="s">
        <v>98</v>
      </c>
      <c r="L16" t="s">
        <v>99</v>
      </c>
      <c r="M16" s="5" t="s">
        <v>38</v>
      </c>
      <c r="N16" s="5" t="s">
        <v>100</v>
      </c>
      <c r="O16" s="21">
        <v>5280</v>
      </c>
      <c r="P16" s="24">
        <v>0.45</v>
      </c>
      <c r="Q16" s="24">
        <v>0.36799999999999999</v>
      </c>
      <c r="R16" s="24">
        <v>0.36799999999999999</v>
      </c>
      <c r="S16" s="24">
        <v>0.25080000000000002</v>
      </c>
      <c r="T16" s="24">
        <v>0.18772</v>
      </c>
      <c r="U16" s="24">
        <v>0.1406</v>
      </c>
      <c r="W16" s="23">
        <f t="shared" si="2"/>
        <v>4.95</v>
      </c>
      <c r="X16" s="23">
        <f t="shared" si="3"/>
        <v>4.048</v>
      </c>
      <c r="Y16" s="23">
        <f t="shared" si="4"/>
        <v>4.048</v>
      </c>
      <c r="Z16" s="23">
        <f t="shared" si="5"/>
        <v>2.7588000000000004</v>
      </c>
      <c r="AA16" s="23">
        <f t="shared" si="6"/>
        <v>2.0649199999999999</v>
      </c>
      <c r="AB16" s="23">
        <f t="shared" si="7"/>
        <v>1.5466</v>
      </c>
    </row>
    <row r="17" spans="1:1024" ht="15.75" customHeight="1" x14ac:dyDescent="0.2">
      <c r="A17" s="17">
        <v>10</v>
      </c>
      <c r="B17" s="17">
        <v>4</v>
      </c>
      <c r="C17" s="18" t="s">
        <v>101</v>
      </c>
      <c r="D17" s="17" t="s">
        <v>29</v>
      </c>
      <c r="E17" s="18" t="s">
        <v>30</v>
      </c>
      <c r="F17" s="3" t="s">
        <v>31</v>
      </c>
      <c r="G17" s="95" t="s">
        <v>102</v>
      </c>
      <c r="H17" s="25" t="s">
        <v>103</v>
      </c>
      <c r="I17" s="3" t="s">
        <v>104</v>
      </c>
      <c r="J17" s="3" t="s">
        <v>105</v>
      </c>
      <c r="K17" s="3" t="s">
        <v>106</v>
      </c>
      <c r="L17" t="s">
        <v>107</v>
      </c>
      <c r="M17" s="5" t="s">
        <v>38</v>
      </c>
      <c r="N17" s="5" t="s">
        <v>108</v>
      </c>
      <c r="O17" s="21">
        <v>23450</v>
      </c>
      <c r="P17" s="24">
        <v>0.89</v>
      </c>
      <c r="Q17" s="24">
        <v>0.8</v>
      </c>
      <c r="R17" s="24">
        <v>0.8</v>
      </c>
      <c r="S17" s="26">
        <v>0.62380000000000002</v>
      </c>
      <c r="T17" s="24">
        <v>0.51588000000000001</v>
      </c>
      <c r="U17" s="24">
        <v>0.40795999999999999</v>
      </c>
      <c r="W17" s="23">
        <f t="shared" si="2"/>
        <v>3.56</v>
      </c>
      <c r="X17" s="23">
        <f t="shared" si="3"/>
        <v>3.2</v>
      </c>
      <c r="Y17" s="23">
        <f t="shared" si="4"/>
        <v>3.2</v>
      </c>
      <c r="Z17" s="23">
        <f t="shared" si="5"/>
        <v>2.4952000000000001</v>
      </c>
      <c r="AA17" s="23">
        <f t="shared" si="6"/>
        <v>2.06352</v>
      </c>
      <c r="AB17" s="23">
        <f t="shared" si="7"/>
        <v>1.63184</v>
      </c>
    </row>
    <row r="18" spans="1:1024" s="3" customFormat="1" ht="15.75" customHeight="1" x14ac:dyDescent="0.2">
      <c r="A18" s="17">
        <v>11</v>
      </c>
      <c r="B18" s="27">
        <v>1</v>
      </c>
      <c r="C18" s="28" t="s">
        <v>109</v>
      </c>
      <c r="D18" s="27" t="s">
        <v>29</v>
      </c>
      <c r="E18" s="29" t="s">
        <v>30</v>
      </c>
      <c r="F18" s="29" t="s">
        <v>110</v>
      </c>
      <c r="G18" s="95" t="s">
        <v>111</v>
      </c>
      <c r="H18" s="25" t="s">
        <v>112</v>
      </c>
      <c r="I18" s="30" t="s">
        <v>113</v>
      </c>
      <c r="J18" s="30" t="s">
        <v>82</v>
      </c>
      <c r="K18" s="30" t="s">
        <v>114</v>
      </c>
      <c r="L18" s="30" t="s">
        <v>115</v>
      </c>
      <c r="M18" s="31" t="s">
        <v>38</v>
      </c>
      <c r="N18" s="32" t="s">
        <v>116</v>
      </c>
      <c r="O18" s="33">
        <v>3049</v>
      </c>
      <c r="P18" s="24">
        <v>1.9</v>
      </c>
      <c r="Q18" s="24">
        <v>1.704</v>
      </c>
      <c r="R18" s="24">
        <v>1.704</v>
      </c>
      <c r="S18" s="26">
        <v>1.3695999999999999</v>
      </c>
      <c r="T18" s="24">
        <v>1.1252599999999999</v>
      </c>
      <c r="U18" s="24">
        <v>0.93235000000000001</v>
      </c>
      <c r="V18" s="30"/>
      <c r="W18" s="23">
        <f t="shared" si="2"/>
        <v>1.9</v>
      </c>
      <c r="X18" s="23">
        <f t="shared" si="3"/>
        <v>1.704</v>
      </c>
      <c r="Y18" s="23">
        <f t="shared" si="4"/>
        <v>1.704</v>
      </c>
      <c r="Z18" s="23">
        <f t="shared" si="5"/>
        <v>1.3695999999999999</v>
      </c>
      <c r="AA18" s="23">
        <f t="shared" si="6"/>
        <v>1.1252599999999999</v>
      </c>
      <c r="AB18" s="23">
        <f t="shared" si="7"/>
        <v>0.93235000000000001</v>
      </c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AMF18"/>
      <c r="AMG18"/>
      <c r="AMH18"/>
      <c r="AMI18"/>
      <c r="AMJ18"/>
    </row>
    <row r="19" spans="1:1024" ht="15.75" customHeight="1" x14ac:dyDescent="0.2">
      <c r="A19" s="17">
        <v>12</v>
      </c>
      <c r="B19" s="27">
        <v>1</v>
      </c>
      <c r="C19" s="28" t="s">
        <v>117</v>
      </c>
      <c r="D19" s="27" t="s">
        <v>29</v>
      </c>
      <c r="E19" s="29" t="s">
        <v>30</v>
      </c>
      <c r="F19" s="29" t="s">
        <v>118</v>
      </c>
      <c r="G19" s="97" t="s">
        <v>119</v>
      </c>
      <c r="H19" s="34" t="s">
        <v>120</v>
      </c>
      <c r="I19" s="30" t="s">
        <v>121</v>
      </c>
      <c r="J19" s="30" t="s">
        <v>121</v>
      </c>
      <c r="K19" s="30" t="s">
        <v>122</v>
      </c>
      <c r="L19" s="30" t="s">
        <v>123</v>
      </c>
      <c r="M19" s="31" t="s">
        <v>38</v>
      </c>
      <c r="N19" s="32" t="s">
        <v>124</v>
      </c>
      <c r="O19" s="33">
        <v>4097</v>
      </c>
      <c r="P19" s="35">
        <v>1.4</v>
      </c>
      <c r="Q19" s="35">
        <v>1.4</v>
      </c>
      <c r="R19" s="35">
        <v>1.1599999999999999</v>
      </c>
      <c r="S19" s="35">
        <v>1.06</v>
      </c>
      <c r="T19" s="35">
        <v>1.06</v>
      </c>
      <c r="U19" s="35">
        <v>1.06</v>
      </c>
      <c r="V19" s="30"/>
      <c r="W19" s="23">
        <f t="shared" si="2"/>
        <v>1.4</v>
      </c>
      <c r="X19" s="23">
        <f t="shared" si="3"/>
        <v>1.4</v>
      </c>
      <c r="Y19" s="23">
        <f t="shared" si="4"/>
        <v>1.1599999999999999</v>
      </c>
      <c r="Z19" s="23">
        <f t="shared" si="5"/>
        <v>1.06</v>
      </c>
      <c r="AA19" s="23">
        <f t="shared" si="6"/>
        <v>1.06</v>
      </c>
      <c r="AB19" s="23">
        <f t="shared" si="7"/>
        <v>1.06</v>
      </c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</row>
    <row r="20" spans="1:1024" ht="15.75" customHeight="1" x14ac:dyDescent="0.2">
      <c r="A20" s="17">
        <v>13</v>
      </c>
      <c r="B20" s="1">
        <v>7</v>
      </c>
      <c r="C20" s="18" t="s">
        <v>125</v>
      </c>
      <c r="D20" s="1" t="s">
        <v>126</v>
      </c>
      <c r="E20" s="18" t="s">
        <v>30</v>
      </c>
      <c r="F20" t="s">
        <v>127</v>
      </c>
      <c r="G20" s="95" t="s">
        <v>128</v>
      </c>
      <c r="H20" s="19" t="s">
        <v>129</v>
      </c>
      <c r="I20" t="s">
        <v>130</v>
      </c>
      <c r="J20" t="s">
        <v>131</v>
      </c>
      <c r="K20" t="s">
        <v>132</v>
      </c>
      <c r="M20" s="31" t="s">
        <v>38</v>
      </c>
      <c r="N20" s="5" t="s">
        <v>133</v>
      </c>
      <c r="O20" s="7">
        <v>109221</v>
      </c>
      <c r="P20" s="24">
        <v>0.19</v>
      </c>
      <c r="Q20" s="24">
        <v>0.17</v>
      </c>
      <c r="R20" s="24">
        <v>0.17</v>
      </c>
      <c r="S20" s="26">
        <v>9.2899999999999996E-2</v>
      </c>
      <c r="T20" s="26">
        <v>5.7079999999999999E-2</v>
      </c>
      <c r="U20" s="24">
        <v>3.8929999999999999E-2</v>
      </c>
      <c r="W20" s="23">
        <f t="shared" si="2"/>
        <v>1.33</v>
      </c>
      <c r="X20" s="23">
        <f t="shared" si="3"/>
        <v>1.1900000000000002</v>
      </c>
      <c r="Y20" s="23">
        <f t="shared" si="4"/>
        <v>1.1900000000000002</v>
      </c>
      <c r="Z20" s="23">
        <f t="shared" si="5"/>
        <v>0.65029999999999999</v>
      </c>
      <c r="AA20" s="23">
        <f t="shared" si="6"/>
        <v>0.39955999999999997</v>
      </c>
      <c r="AB20" s="23">
        <f t="shared" si="7"/>
        <v>0.27250999999999997</v>
      </c>
    </row>
    <row r="21" spans="1:1024" ht="15.75" customHeight="1" x14ac:dyDescent="0.2">
      <c r="A21" s="17">
        <v>14</v>
      </c>
      <c r="B21" s="1">
        <v>2</v>
      </c>
      <c r="C21" s="18" t="s">
        <v>134</v>
      </c>
      <c r="D21" s="1" t="s">
        <v>126</v>
      </c>
      <c r="E21" s="18" t="s">
        <v>30</v>
      </c>
      <c r="F21" t="s">
        <v>135</v>
      </c>
      <c r="G21" s="95" t="s">
        <v>136</v>
      </c>
      <c r="H21" s="19" t="s">
        <v>137</v>
      </c>
      <c r="I21" t="s">
        <v>130</v>
      </c>
      <c r="J21" t="s">
        <v>130</v>
      </c>
      <c r="K21" t="s">
        <v>138</v>
      </c>
      <c r="M21" s="31" t="s">
        <v>38</v>
      </c>
      <c r="N21" s="5" t="s">
        <v>139</v>
      </c>
      <c r="O21" s="7">
        <v>88219</v>
      </c>
      <c r="P21" s="24">
        <v>0.15</v>
      </c>
      <c r="Q21" s="24">
        <v>0.13500000000000001</v>
      </c>
      <c r="R21" s="24">
        <v>0.13500000000000001</v>
      </c>
      <c r="S21" s="26">
        <v>7.3700000000000002E-2</v>
      </c>
      <c r="T21" s="24">
        <v>4.53E-2</v>
      </c>
      <c r="U21" s="24">
        <v>3.09E-2</v>
      </c>
      <c r="W21" s="23">
        <f t="shared" si="2"/>
        <v>0.3</v>
      </c>
      <c r="X21" s="23">
        <f t="shared" si="3"/>
        <v>0.27</v>
      </c>
      <c r="Y21" s="23">
        <f t="shared" si="4"/>
        <v>0.27</v>
      </c>
      <c r="Z21" s="23">
        <f t="shared" si="5"/>
        <v>0.1474</v>
      </c>
      <c r="AA21" s="23">
        <f t="shared" si="6"/>
        <v>9.06E-2</v>
      </c>
      <c r="AB21" s="23">
        <f t="shared" si="7"/>
        <v>6.1800000000000001E-2</v>
      </c>
    </row>
    <row r="22" spans="1:1024" ht="15.75" customHeight="1" x14ac:dyDescent="0.2">
      <c r="A22" s="17">
        <v>15</v>
      </c>
      <c r="B22" s="27">
        <v>27</v>
      </c>
      <c r="C22" s="34" t="s">
        <v>140</v>
      </c>
      <c r="D22" s="27" t="s">
        <v>126</v>
      </c>
      <c r="E22" s="29" t="s">
        <v>30</v>
      </c>
      <c r="F22" s="29" t="s">
        <v>141</v>
      </c>
      <c r="G22" s="98" t="s">
        <v>142</v>
      </c>
      <c r="H22" s="34" t="s">
        <v>143</v>
      </c>
      <c r="I22" s="30" t="s">
        <v>144</v>
      </c>
      <c r="J22" s="30" t="s">
        <v>144</v>
      </c>
      <c r="K22" s="30" t="s">
        <v>145</v>
      </c>
      <c r="L22" s="30"/>
      <c r="M22" s="31" t="s">
        <v>38</v>
      </c>
      <c r="N22" s="32" t="s">
        <v>146</v>
      </c>
      <c r="O22" s="33">
        <v>718943</v>
      </c>
      <c r="P22" s="24">
        <v>0.38</v>
      </c>
      <c r="Q22" s="24">
        <v>0.29599999999999999</v>
      </c>
      <c r="R22" s="24">
        <v>0.29599999999999999</v>
      </c>
      <c r="S22" s="26">
        <v>0.16139999999999999</v>
      </c>
      <c r="T22" s="24">
        <v>9.146E-2</v>
      </c>
      <c r="U22" s="24">
        <v>6.9940000000000002E-2</v>
      </c>
      <c r="V22" s="30"/>
      <c r="W22" s="23">
        <f t="shared" si="2"/>
        <v>10.26</v>
      </c>
      <c r="X22" s="23">
        <f t="shared" si="3"/>
        <v>7.992</v>
      </c>
      <c r="Y22" s="23">
        <f t="shared" si="4"/>
        <v>7.992</v>
      </c>
      <c r="Z22" s="23">
        <f t="shared" si="5"/>
        <v>4.3577999999999992</v>
      </c>
      <c r="AA22" s="23">
        <f t="shared" si="6"/>
        <v>2.4694199999999999</v>
      </c>
      <c r="AB22" s="23">
        <f t="shared" si="7"/>
        <v>1.8883800000000002</v>
      </c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AMC22" s="3"/>
      <c r="AMD22" s="3"/>
      <c r="AME22" s="3"/>
    </row>
    <row r="23" spans="1:1024" s="3" customFormat="1" ht="15.75" customHeight="1" x14ac:dyDescent="0.2">
      <c r="A23" s="17">
        <v>16</v>
      </c>
      <c r="B23" s="27">
        <v>8</v>
      </c>
      <c r="C23" s="34" t="s">
        <v>147</v>
      </c>
      <c r="D23" s="27" t="s">
        <v>126</v>
      </c>
      <c r="E23" s="29" t="s">
        <v>30</v>
      </c>
      <c r="F23" s="29" t="s">
        <v>135</v>
      </c>
      <c r="G23" s="97" t="s">
        <v>148</v>
      </c>
      <c r="H23" s="34" t="s">
        <v>149</v>
      </c>
      <c r="I23" s="30" t="s">
        <v>130</v>
      </c>
      <c r="J23" s="30" t="s">
        <v>130</v>
      </c>
      <c r="K23" s="30" t="s">
        <v>150</v>
      </c>
      <c r="L23" s="30"/>
      <c r="M23" s="31" t="s">
        <v>38</v>
      </c>
      <c r="N23" s="36" t="s">
        <v>151</v>
      </c>
      <c r="O23" s="33">
        <v>588937</v>
      </c>
      <c r="P23" s="24">
        <v>0.12</v>
      </c>
      <c r="Q23" s="24">
        <v>0.108</v>
      </c>
      <c r="R23" s="24">
        <v>0.108</v>
      </c>
      <c r="S23" s="26">
        <v>5.8999999999999997E-2</v>
      </c>
      <c r="T23" s="24">
        <v>3.6240000000000001E-2</v>
      </c>
      <c r="U23" s="24">
        <v>2.4719999999999999E-2</v>
      </c>
      <c r="V23" s="30"/>
      <c r="W23" s="23">
        <f t="shared" si="2"/>
        <v>0.96</v>
      </c>
      <c r="X23" s="23">
        <f t="shared" si="3"/>
        <v>0.86399999999999999</v>
      </c>
      <c r="Y23" s="23">
        <f t="shared" si="4"/>
        <v>0.86399999999999999</v>
      </c>
      <c r="Z23" s="23">
        <f t="shared" si="5"/>
        <v>0.47199999999999998</v>
      </c>
      <c r="AA23" s="23">
        <f t="shared" si="6"/>
        <v>0.28992000000000001</v>
      </c>
      <c r="AB23" s="23">
        <f t="shared" si="7"/>
        <v>0.19775999999999999</v>
      </c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AMF23"/>
      <c r="AMG23"/>
      <c r="AMH23"/>
      <c r="AMI23"/>
      <c r="AMJ23"/>
    </row>
    <row r="24" spans="1:1024" ht="15.75" customHeight="1" x14ac:dyDescent="0.2">
      <c r="A24" s="17">
        <v>17</v>
      </c>
      <c r="B24" s="27">
        <v>1</v>
      </c>
      <c r="C24" s="34" t="s">
        <v>152</v>
      </c>
      <c r="D24" s="27" t="s">
        <v>126</v>
      </c>
      <c r="E24" s="29" t="s">
        <v>30</v>
      </c>
      <c r="F24" s="29" t="s">
        <v>135</v>
      </c>
      <c r="G24" s="97" t="s">
        <v>153</v>
      </c>
      <c r="H24" s="34" t="s">
        <v>154</v>
      </c>
      <c r="I24" s="30" t="s">
        <v>130</v>
      </c>
      <c r="J24" s="30" t="s">
        <v>130</v>
      </c>
      <c r="K24" s="30" t="s">
        <v>155</v>
      </c>
      <c r="L24" s="30"/>
      <c r="M24" s="31" t="s">
        <v>38</v>
      </c>
      <c r="N24" s="36" t="s">
        <v>156</v>
      </c>
      <c r="O24" s="33">
        <v>223756</v>
      </c>
      <c r="P24" s="24">
        <v>0.12</v>
      </c>
      <c r="Q24" s="24">
        <v>0.108</v>
      </c>
      <c r="R24" s="24">
        <v>0.108</v>
      </c>
      <c r="S24" s="26">
        <v>5.8999999999999997E-2</v>
      </c>
      <c r="T24" s="24">
        <v>3.6240000000000001E-2</v>
      </c>
      <c r="U24" s="24">
        <v>2.4719999999999999E-2</v>
      </c>
      <c r="V24" s="30"/>
      <c r="W24" s="23">
        <f t="shared" si="2"/>
        <v>0.12</v>
      </c>
      <c r="X24" s="23">
        <f t="shared" si="3"/>
        <v>0.108</v>
      </c>
      <c r="Y24" s="23">
        <f t="shared" si="4"/>
        <v>0.108</v>
      </c>
      <c r="Z24" s="23">
        <f t="shared" si="5"/>
        <v>5.8999999999999997E-2</v>
      </c>
      <c r="AA24" s="23">
        <f t="shared" si="6"/>
        <v>3.6240000000000001E-2</v>
      </c>
      <c r="AB24" s="23">
        <f t="shared" si="7"/>
        <v>2.4719999999999999E-2</v>
      </c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</row>
    <row r="25" spans="1:1024" ht="15.75" customHeight="1" x14ac:dyDescent="0.2">
      <c r="A25" s="17">
        <v>18</v>
      </c>
      <c r="B25" s="27">
        <v>1</v>
      </c>
      <c r="C25" s="34" t="s">
        <v>157</v>
      </c>
      <c r="D25" s="27" t="s">
        <v>126</v>
      </c>
      <c r="E25" s="29" t="s">
        <v>30</v>
      </c>
      <c r="F25" s="29" t="s">
        <v>135</v>
      </c>
      <c r="G25" s="97" t="s">
        <v>158</v>
      </c>
      <c r="H25" s="34" t="s">
        <v>159</v>
      </c>
      <c r="I25" s="30" t="s">
        <v>130</v>
      </c>
      <c r="J25" s="30" t="s">
        <v>130</v>
      </c>
      <c r="K25" s="30" t="s">
        <v>160</v>
      </c>
      <c r="L25" s="30"/>
      <c r="M25" s="31" t="s">
        <v>38</v>
      </c>
      <c r="N25" s="36" t="s">
        <v>161</v>
      </c>
      <c r="O25" s="33">
        <v>476496</v>
      </c>
      <c r="P25" s="24">
        <v>0.13</v>
      </c>
      <c r="Q25" s="24">
        <v>0.122</v>
      </c>
      <c r="R25" s="24">
        <v>0.122</v>
      </c>
      <c r="S25" s="26">
        <v>6.6299999999999998E-2</v>
      </c>
      <c r="T25" s="24">
        <v>4.0779999999999997E-2</v>
      </c>
      <c r="U25" s="24">
        <v>2.7810000000000001E-2</v>
      </c>
      <c r="V25" s="30"/>
      <c r="W25" s="23">
        <f t="shared" si="2"/>
        <v>0.13</v>
      </c>
      <c r="X25" s="23">
        <f t="shared" si="3"/>
        <v>0.122</v>
      </c>
      <c r="Y25" s="23">
        <f t="shared" si="4"/>
        <v>0.122</v>
      </c>
      <c r="Z25" s="23">
        <f t="shared" si="5"/>
        <v>6.6299999999999998E-2</v>
      </c>
      <c r="AA25" s="23">
        <f t="shared" si="6"/>
        <v>4.0779999999999997E-2</v>
      </c>
      <c r="AB25" s="23">
        <f t="shared" si="7"/>
        <v>2.7810000000000001E-2</v>
      </c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</row>
    <row r="26" spans="1:1024" ht="15.75" customHeight="1" x14ac:dyDescent="0.2">
      <c r="A26" s="17">
        <v>19</v>
      </c>
      <c r="B26" s="27">
        <v>10</v>
      </c>
      <c r="C26" s="34" t="s">
        <v>162</v>
      </c>
      <c r="D26" s="27" t="s">
        <v>126</v>
      </c>
      <c r="E26" s="29" t="s">
        <v>30</v>
      </c>
      <c r="F26" s="29" t="s">
        <v>135</v>
      </c>
      <c r="G26" s="97" t="s">
        <v>163</v>
      </c>
      <c r="H26" s="34" t="s">
        <v>164</v>
      </c>
      <c r="I26" s="30" t="s">
        <v>165</v>
      </c>
      <c r="J26" s="30" t="s">
        <v>165</v>
      </c>
      <c r="K26" s="30" t="s">
        <v>166</v>
      </c>
      <c r="L26" s="30"/>
      <c r="M26" s="31" t="s">
        <v>38</v>
      </c>
      <c r="N26" s="36" t="s">
        <v>167</v>
      </c>
      <c r="O26" s="33">
        <v>61614</v>
      </c>
      <c r="P26" s="24">
        <v>0.34</v>
      </c>
      <c r="Q26" s="24">
        <v>0.27</v>
      </c>
      <c r="R26" s="24">
        <v>0.27</v>
      </c>
      <c r="S26" s="26">
        <v>0.14680000000000001</v>
      </c>
      <c r="T26" s="24">
        <v>9.6500000000000002E-2</v>
      </c>
      <c r="U26" s="24">
        <v>6.5750000000000003E-2</v>
      </c>
      <c r="V26" s="30"/>
      <c r="W26" s="23">
        <f t="shared" si="2"/>
        <v>3.4000000000000004</v>
      </c>
      <c r="X26" s="23">
        <f t="shared" si="3"/>
        <v>2.7</v>
      </c>
      <c r="Y26" s="23">
        <f t="shared" si="4"/>
        <v>2.7</v>
      </c>
      <c r="Z26" s="23">
        <f t="shared" si="5"/>
        <v>1.4680000000000002</v>
      </c>
      <c r="AA26" s="23">
        <f t="shared" si="6"/>
        <v>0.96500000000000008</v>
      </c>
      <c r="AB26" s="23">
        <f t="shared" si="7"/>
        <v>0.65749999999999997</v>
      </c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</row>
    <row r="27" spans="1:1024" s="3" customFormat="1" ht="15.75" customHeight="1" x14ac:dyDescent="0.2">
      <c r="A27" s="17">
        <v>20</v>
      </c>
      <c r="B27" s="27">
        <v>1</v>
      </c>
      <c r="C27" s="34" t="s">
        <v>168</v>
      </c>
      <c r="D27" s="27" t="s">
        <v>169</v>
      </c>
      <c r="E27" s="29" t="s">
        <v>30</v>
      </c>
      <c r="F27" s="29" t="s">
        <v>170</v>
      </c>
      <c r="G27" s="97" t="s">
        <v>171</v>
      </c>
      <c r="H27" s="34" t="s">
        <v>172</v>
      </c>
      <c r="I27" s="34" t="s">
        <v>173</v>
      </c>
      <c r="J27" s="34" t="s">
        <v>173</v>
      </c>
      <c r="K27" s="30" t="s">
        <v>174</v>
      </c>
      <c r="L27" s="30"/>
      <c r="M27" s="31" t="s">
        <v>38</v>
      </c>
      <c r="N27" s="32" t="s">
        <v>175</v>
      </c>
      <c r="O27" s="37">
        <v>2000</v>
      </c>
      <c r="P27" s="24">
        <v>0.66</v>
      </c>
      <c r="Q27" s="24">
        <v>0.55200000000000005</v>
      </c>
      <c r="R27" s="24">
        <v>0.49559999999999998</v>
      </c>
      <c r="S27" s="24">
        <v>0.441</v>
      </c>
      <c r="T27" s="24">
        <v>0.42</v>
      </c>
      <c r="U27" s="24">
        <v>0.42</v>
      </c>
      <c r="V27" s="38"/>
      <c r="W27" s="23">
        <f t="shared" si="2"/>
        <v>0.66</v>
      </c>
      <c r="X27" s="23">
        <f t="shared" si="3"/>
        <v>0.55200000000000005</v>
      </c>
      <c r="Y27" s="23">
        <f t="shared" si="4"/>
        <v>0.49559999999999998</v>
      </c>
      <c r="Z27" s="23">
        <f t="shared" si="5"/>
        <v>0.441</v>
      </c>
      <c r="AA27" s="23">
        <f t="shared" si="6"/>
        <v>0.42</v>
      </c>
      <c r="AB27" s="23">
        <f t="shared" si="7"/>
        <v>0.42</v>
      </c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AMF27"/>
      <c r="AMG27"/>
      <c r="AMH27"/>
      <c r="AMI27"/>
      <c r="AMJ27"/>
    </row>
    <row r="28" spans="1:1024" ht="15.75" customHeight="1" x14ac:dyDescent="0.2">
      <c r="A28" s="17">
        <v>21</v>
      </c>
      <c r="B28" s="27">
        <v>1</v>
      </c>
      <c r="C28" s="34" t="s">
        <v>176</v>
      </c>
      <c r="D28" s="27" t="s">
        <v>169</v>
      </c>
      <c r="E28" s="29" t="s">
        <v>30</v>
      </c>
      <c r="F28" s="29" t="s">
        <v>170</v>
      </c>
      <c r="G28" s="95" t="s">
        <v>177</v>
      </c>
      <c r="H28" s="25" t="s">
        <v>178</v>
      </c>
      <c r="I28" s="34" t="s">
        <v>179</v>
      </c>
      <c r="J28" s="34" t="s">
        <v>179</v>
      </c>
      <c r="K28" s="30" t="s">
        <v>180</v>
      </c>
      <c r="L28" s="30"/>
      <c r="M28" s="31" t="s">
        <v>38</v>
      </c>
      <c r="N28" s="5" t="s">
        <v>181</v>
      </c>
      <c r="O28" s="37">
        <v>8353</v>
      </c>
      <c r="P28" s="39">
        <v>1.17</v>
      </c>
      <c r="Q28" s="39">
        <v>1.0409999999999999</v>
      </c>
      <c r="R28" s="39">
        <v>0.97099999999999997</v>
      </c>
      <c r="S28" s="39">
        <v>0.86</v>
      </c>
      <c r="T28" s="39">
        <v>0.81269999999999998</v>
      </c>
      <c r="U28" s="39">
        <v>0.6794</v>
      </c>
      <c r="V28" s="38"/>
      <c r="W28" s="23">
        <f t="shared" si="2"/>
        <v>1.17</v>
      </c>
      <c r="X28" s="23">
        <f t="shared" si="3"/>
        <v>1.0409999999999999</v>
      </c>
      <c r="Y28" s="23">
        <f t="shared" si="4"/>
        <v>0.97099999999999997</v>
      </c>
      <c r="Z28" s="23">
        <f t="shared" si="5"/>
        <v>0.86</v>
      </c>
      <c r="AA28" s="23">
        <f t="shared" si="6"/>
        <v>0.81269999999999998</v>
      </c>
      <c r="AB28" s="23">
        <f t="shared" si="7"/>
        <v>0.6794</v>
      </c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AMC28" s="3"/>
      <c r="AMD28" s="3"/>
      <c r="AME28" s="3"/>
    </row>
    <row r="29" spans="1:1024" ht="15.75" customHeight="1" x14ac:dyDescent="0.2">
      <c r="A29" s="17">
        <v>22</v>
      </c>
      <c r="B29" s="17">
        <v>1</v>
      </c>
      <c r="C29" s="18" t="s">
        <v>182</v>
      </c>
      <c r="D29" s="17" t="s">
        <v>169</v>
      </c>
      <c r="E29" s="18" t="s">
        <v>30</v>
      </c>
      <c r="F29" s="3" t="s">
        <v>183</v>
      </c>
      <c r="G29" s="95" t="s">
        <v>184</v>
      </c>
      <c r="H29" s="19" t="s">
        <v>185</v>
      </c>
      <c r="I29" s="3" t="s">
        <v>50</v>
      </c>
      <c r="J29" s="3" t="s">
        <v>50</v>
      </c>
      <c r="K29" s="3" t="s">
        <v>186</v>
      </c>
      <c r="L29" s="3"/>
      <c r="M29" s="5" t="s">
        <v>38</v>
      </c>
      <c r="N29" s="5" t="s">
        <v>187</v>
      </c>
      <c r="O29" s="21">
        <v>237</v>
      </c>
      <c r="P29" s="24">
        <v>0.86</v>
      </c>
      <c r="Q29" s="24">
        <v>0.76</v>
      </c>
      <c r="R29" s="24">
        <v>0.71</v>
      </c>
      <c r="S29" s="24">
        <v>0.62829999999999997</v>
      </c>
      <c r="T29" s="24">
        <v>0.56547999999999998</v>
      </c>
      <c r="U29" s="24">
        <v>0.53407000000000004</v>
      </c>
      <c r="V29" s="23"/>
      <c r="W29" s="23">
        <f t="shared" si="2"/>
        <v>0.86</v>
      </c>
      <c r="X29" s="23">
        <f t="shared" si="3"/>
        <v>0.76</v>
      </c>
      <c r="Y29" s="23">
        <f t="shared" si="4"/>
        <v>0.71</v>
      </c>
      <c r="Z29" s="23">
        <f t="shared" si="5"/>
        <v>0.62829999999999997</v>
      </c>
      <c r="AA29" s="23">
        <f t="shared" si="6"/>
        <v>0.56547999999999998</v>
      </c>
      <c r="AB29" s="23">
        <f t="shared" si="7"/>
        <v>0.53407000000000004</v>
      </c>
    </row>
    <row r="30" spans="1:1024" ht="15.75" customHeight="1" x14ac:dyDescent="0.2">
      <c r="A30" s="17">
        <v>23</v>
      </c>
      <c r="B30" s="17">
        <v>1</v>
      </c>
      <c r="C30" s="18" t="s">
        <v>188</v>
      </c>
      <c r="D30" s="17" t="s">
        <v>189</v>
      </c>
      <c r="E30" s="18" t="s">
        <v>30</v>
      </c>
      <c r="F30" s="3" t="s">
        <v>190</v>
      </c>
      <c r="G30" s="95" t="s">
        <v>191</v>
      </c>
      <c r="H30" s="25" t="s">
        <v>192</v>
      </c>
      <c r="I30" s="20" t="s">
        <v>191</v>
      </c>
      <c r="J30" s="20" t="s">
        <v>191</v>
      </c>
      <c r="K30" s="3" t="s">
        <v>193</v>
      </c>
      <c r="L30" s="3"/>
      <c r="M30" s="5" t="s">
        <v>38</v>
      </c>
      <c r="N30" s="5" t="s">
        <v>194</v>
      </c>
      <c r="O30" s="21">
        <v>20423</v>
      </c>
      <c r="P30" s="40">
        <v>3.67</v>
      </c>
      <c r="Q30" s="40">
        <v>3.036</v>
      </c>
      <c r="R30" s="40">
        <v>3.036</v>
      </c>
      <c r="S30" s="40">
        <v>2.2770000000000001</v>
      </c>
      <c r="T30" s="40">
        <v>1.8975</v>
      </c>
      <c r="U30" s="40">
        <v>1.6904999999999999</v>
      </c>
      <c r="V30" s="23"/>
      <c r="W30" s="23">
        <f t="shared" si="2"/>
        <v>3.67</v>
      </c>
      <c r="X30" s="23">
        <f t="shared" si="3"/>
        <v>3.036</v>
      </c>
      <c r="Y30" s="23">
        <f t="shared" si="4"/>
        <v>3.036</v>
      </c>
      <c r="Z30" s="23">
        <f t="shared" si="5"/>
        <v>2.2770000000000001</v>
      </c>
      <c r="AA30" s="23">
        <f t="shared" si="6"/>
        <v>1.8975</v>
      </c>
      <c r="AB30" s="23">
        <f t="shared" si="7"/>
        <v>1.6904999999999999</v>
      </c>
    </row>
    <row r="31" spans="1:1024" ht="15.75" customHeight="1" x14ac:dyDescent="0.2">
      <c r="A31" s="17">
        <v>24</v>
      </c>
      <c r="B31" s="27">
        <v>1</v>
      </c>
      <c r="C31" s="34" t="s">
        <v>195</v>
      </c>
      <c r="D31" s="27" t="s">
        <v>196</v>
      </c>
      <c r="E31" s="29" t="s">
        <v>30</v>
      </c>
      <c r="F31" s="29" t="s">
        <v>197</v>
      </c>
      <c r="G31" s="99" t="s">
        <v>198</v>
      </c>
      <c r="H31" s="34" t="s">
        <v>199</v>
      </c>
      <c r="I31" s="30" t="s">
        <v>144</v>
      </c>
      <c r="J31" s="30" t="s">
        <v>144</v>
      </c>
      <c r="K31" s="30" t="s">
        <v>200</v>
      </c>
      <c r="L31" s="30"/>
      <c r="M31" s="31" t="s">
        <v>38</v>
      </c>
      <c r="N31" s="32" t="s">
        <v>201</v>
      </c>
      <c r="O31" s="33">
        <v>552291</v>
      </c>
      <c r="P31" s="35">
        <v>0.1</v>
      </c>
      <c r="Q31" s="35">
        <v>3.6999999999999998E-2</v>
      </c>
      <c r="R31" s="35">
        <v>2.0199999999999999E-2</v>
      </c>
      <c r="S31" s="35">
        <v>1.7100000000000001E-2</v>
      </c>
      <c r="T31" s="35">
        <v>1.1939999999999999E-2</v>
      </c>
      <c r="U31" s="35">
        <v>9.2999999999999992E-3</v>
      </c>
      <c r="V31" s="30"/>
      <c r="W31" s="23">
        <f t="shared" si="2"/>
        <v>0.1</v>
      </c>
      <c r="X31" s="23">
        <f t="shared" si="3"/>
        <v>3.6999999999999998E-2</v>
      </c>
      <c r="Y31" s="23">
        <f t="shared" si="4"/>
        <v>2.0199999999999999E-2</v>
      </c>
      <c r="Z31" s="23">
        <f t="shared" si="5"/>
        <v>1.7100000000000001E-2</v>
      </c>
      <c r="AA31" s="23">
        <f t="shared" si="6"/>
        <v>1.1939999999999999E-2</v>
      </c>
      <c r="AB31" s="23">
        <f t="shared" si="7"/>
        <v>9.2999999999999992E-3</v>
      </c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AMC31" s="3"/>
      <c r="AMD31" s="3"/>
      <c r="AME31" s="3"/>
    </row>
    <row r="32" spans="1:1024" ht="15.75" customHeight="1" x14ac:dyDescent="0.2">
      <c r="A32" s="17">
        <v>25</v>
      </c>
      <c r="B32" s="27">
        <v>57</v>
      </c>
      <c r="C32" s="34" t="s">
        <v>202</v>
      </c>
      <c r="D32" s="27" t="s">
        <v>196</v>
      </c>
      <c r="E32" s="29" t="s">
        <v>30</v>
      </c>
      <c r="F32" s="29" t="s">
        <v>197</v>
      </c>
      <c r="G32" s="99" t="s">
        <v>203</v>
      </c>
      <c r="H32" s="34" t="s">
        <v>204</v>
      </c>
      <c r="I32" s="30" t="s">
        <v>144</v>
      </c>
      <c r="J32" s="30" t="s">
        <v>144</v>
      </c>
      <c r="K32" s="30" t="s">
        <v>205</v>
      </c>
      <c r="L32" s="30"/>
      <c r="M32" s="31" t="s">
        <v>38</v>
      </c>
      <c r="N32" s="32" t="s">
        <v>206</v>
      </c>
      <c r="O32" s="33">
        <v>1747727</v>
      </c>
      <c r="P32" s="35">
        <v>0.1</v>
      </c>
      <c r="Q32" s="35">
        <v>4.8000000000000001E-2</v>
      </c>
      <c r="R32" s="35">
        <v>2.5999999999999999E-2</v>
      </c>
      <c r="S32" s="35">
        <v>2.1999999999999999E-2</v>
      </c>
      <c r="T32" s="35">
        <v>1.54E-2</v>
      </c>
      <c r="U32" s="35">
        <v>1.2E-2</v>
      </c>
      <c r="V32" s="30"/>
      <c r="W32" s="23">
        <f t="shared" si="2"/>
        <v>5.7</v>
      </c>
      <c r="X32" s="23">
        <f t="shared" si="3"/>
        <v>2.7360000000000002</v>
      </c>
      <c r="Y32" s="23">
        <f t="shared" si="4"/>
        <v>1.482</v>
      </c>
      <c r="Z32" s="23">
        <f t="shared" si="5"/>
        <v>1.254</v>
      </c>
      <c r="AA32" s="23">
        <f t="shared" si="6"/>
        <v>0.87780000000000002</v>
      </c>
      <c r="AB32" s="23">
        <f t="shared" si="7"/>
        <v>0.68400000000000005</v>
      </c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AMC32" s="3"/>
      <c r="AMD32" s="3"/>
      <c r="AME32" s="3"/>
    </row>
    <row r="33" spans="1:1019" ht="15.75" customHeight="1" x14ac:dyDescent="0.2">
      <c r="A33" s="17">
        <v>26</v>
      </c>
      <c r="B33" s="27">
        <v>2</v>
      </c>
      <c r="C33" s="34" t="s">
        <v>207</v>
      </c>
      <c r="D33" s="27" t="s">
        <v>196</v>
      </c>
      <c r="E33" s="29" t="s">
        <v>30</v>
      </c>
      <c r="F33" s="29" t="s">
        <v>197</v>
      </c>
      <c r="G33" s="99" t="s">
        <v>208</v>
      </c>
      <c r="H33" s="34" t="s">
        <v>209</v>
      </c>
      <c r="I33" s="30" t="s">
        <v>144</v>
      </c>
      <c r="J33" s="30" t="s">
        <v>144</v>
      </c>
      <c r="K33" s="30" t="s">
        <v>210</v>
      </c>
      <c r="L33" s="30"/>
      <c r="M33" s="31" t="s">
        <v>38</v>
      </c>
      <c r="N33" s="32" t="s">
        <v>211</v>
      </c>
      <c r="O33" s="33">
        <v>15588</v>
      </c>
      <c r="P33" s="35">
        <v>0.24</v>
      </c>
      <c r="Q33" s="35">
        <v>0.20300000000000001</v>
      </c>
      <c r="R33" s="35">
        <v>0.1144</v>
      </c>
      <c r="S33" s="35">
        <v>0.1016</v>
      </c>
      <c r="T33" s="35">
        <v>6.7320000000000005E-2</v>
      </c>
      <c r="U33" s="35">
        <v>5.969E-2</v>
      </c>
      <c r="V33" s="30"/>
      <c r="W33" s="23">
        <f t="shared" si="2"/>
        <v>0.48</v>
      </c>
      <c r="X33" s="23">
        <f t="shared" si="3"/>
        <v>0.40600000000000003</v>
      </c>
      <c r="Y33" s="23">
        <f t="shared" si="4"/>
        <v>0.2288</v>
      </c>
      <c r="Z33" s="23">
        <f t="shared" si="5"/>
        <v>0.20319999999999999</v>
      </c>
      <c r="AA33" s="23">
        <f t="shared" si="6"/>
        <v>0.13464000000000001</v>
      </c>
      <c r="AB33" s="23">
        <f t="shared" si="7"/>
        <v>0.11938</v>
      </c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AMC33" s="3"/>
      <c r="AMD33" s="3"/>
      <c r="AME33" s="3"/>
    </row>
    <row r="34" spans="1:1019" ht="15.75" customHeight="1" x14ac:dyDescent="0.2">
      <c r="A34" s="17">
        <v>27</v>
      </c>
      <c r="B34" s="27">
        <v>2</v>
      </c>
      <c r="C34" s="34" t="s">
        <v>212</v>
      </c>
      <c r="D34" s="27" t="s">
        <v>196</v>
      </c>
      <c r="E34" s="29" t="s">
        <v>30</v>
      </c>
      <c r="F34" s="29" t="s">
        <v>197</v>
      </c>
      <c r="G34" s="99" t="s">
        <v>213</v>
      </c>
      <c r="H34" s="34" t="s">
        <v>214</v>
      </c>
      <c r="I34" s="30" t="s">
        <v>144</v>
      </c>
      <c r="J34" s="30" t="s">
        <v>144</v>
      </c>
      <c r="K34" s="30" t="s">
        <v>210</v>
      </c>
      <c r="L34" s="30"/>
      <c r="M34" s="31" t="s">
        <v>38</v>
      </c>
      <c r="N34" s="32" t="s">
        <v>215</v>
      </c>
      <c r="O34" s="33">
        <v>95226</v>
      </c>
      <c r="P34" s="35">
        <v>0.34</v>
      </c>
      <c r="Q34" s="35">
        <v>0.28000000000000003</v>
      </c>
      <c r="R34" s="35">
        <v>0.15759999999999999</v>
      </c>
      <c r="S34" s="35">
        <v>0.14000000000000001</v>
      </c>
      <c r="T34" s="35">
        <v>9.2759999999999995E-2</v>
      </c>
      <c r="U34" s="35">
        <v>8.2250000000000004E-2</v>
      </c>
      <c r="V34" s="30"/>
      <c r="W34" s="23">
        <f t="shared" si="2"/>
        <v>0.68</v>
      </c>
      <c r="X34" s="23">
        <f t="shared" si="3"/>
        <v>0.56000000000000005</v>
      </c>
      <c r="Y34" s="23">
        <f t="shared" si="4"/>
        <v>0.31519999999999998</v>
      </c>
      <c r="Z34" s="23">
        <f t="shared" si="5"/>
        <v>0.28000000000000003</v>
      </c>
      <c r="AA34" s="23">
        <f t="shared" si="6"/>
        <v>0.18551999999999999</v>
      </c>
      <c r="AB34" s="23">
        <f t="shared" si="7"/>
        <v>0.16450000000000001</v>
      </c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AMC34" s="3"/>
      <c r="AMD34" s="3"/>
      <c r="AME34" s="3"/>
    </row>
    <row r="35" spans="1:1019" ht="15.75" customHeight="1" x14ac:dyDescent="0.2">
      <c r="A35" s="17">
        <v>28</v>
      </c>
      <c r="B35" s="27">
        <v>4</v>
      </c>
      <c r="C35" s="28" t="s">
        <v>216</v>
      </c>
      <c r="D35" s="27" t="s">
        <v>196</v>
      </c>
      <c r="E35" s="29" t="s">
        <v>30</v>
      </c>
      <c r="F35" s="29" t="s">
        <v>197</v>
      </c>
      <c r="G35" s="98" t="s">
        <v>217</v>
      </c>
      <c r="H35" s="34" t="s">
        <v>218</v>
      </c>
      <c r="I35" s="30" t="s">
        <v>144</v>
      </c>
      <c r="J35" s="30" t="s">
        <v>144</v>
      </c>
      <c r="K35" s="30" t="s">
        <v>219</v>
      </c>
      <c r="L35" s="30"/>
      <c r="M35" s="31" t="s">
        <v>38</v>
      </c>
      <c r="N35" s="32" t="s">
        <v>220</v>
      </c>
      <c r="O35" s="33">
        <v>57435</v>
      </c>
      <c r="P35" s="35">
        <v>0.11</v>
      </c>
      <c r="Q35" s="35">
        <v>8.2000000000000003E-2</v>
      </c>
      <c r="R35" s="35">
        <v>4.4200000000000003E-2</v>
      </c>
      <c r="S35" s="35">
        <v>3.7400000000000003E-2</v>
      </c>
      <c r="T35" s="35">
        <v>2.6179999999999998E-2</v>
      </c>
      <c r="U35" s="35">
        <v>2.0400000000000001E-2</v>
      </c>
      <c r="V35" s="30"/>
      <c r="W35" s="23">
        <f t="shared" si="2"/>
        <v>0.44</v>
      </c>
      <c r="X35" s="23">
        <f t="shared" si="3"/>
        <v>0.32800000000000001</v>
      </c>
      <c r="Y35" s="23">
        <f t="shared" si="4"/>
        <v>0.17680000000000001</v>
      </c>
      <c r="Z35" s="23">
        <f t="shared" si="5"/>
        <v>0.14960000000000001</v>
      </c>
      <c r="AA35" s="23">
        <f t="shared" si="6"/>
        <v>0.10471999999999999</v>
      </c>
      <c r="AB35" s="23">
        <f t="shared" si="7"/>
        <v>8.1600000000000006E-2</v>
      </c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AMC35" s="3"/>
      <c r="AMD35" s="3"/>
      <c r="AME35" s="3"/>
    </row>
    <row r="36" spans="1:1019" ht="15.75" customHeight="1" x14ac:dyDescent="0.2">
      <c r="A36" s="17">
        <v>29</v>
      </c>
      <c r="B36" s="27">
        <v>3</v>
      </c>
      <c r="C36" s="34" t="s">
        <v>221</v>
      </c>
      <c r="D36" s="27" t="s">
        <v>196</v>
      </c>
      <c r="E36" s="29" t="s">
        <v>30</v>
      </c>
      <c r="F36" s="29" t="s">
        <v>197</v>
      </c>
      <c r="G36" s="95" t="s">
        <v>222</v>
      </c>
      <c r="H36" s="34" t="s">
        <v>223</v>
      </c>
      <c r="I36" s="34" t="s">
        <v>224</v>
      </c>
      <c r="J36" s="34" t="s">
        <v>225</v>
      </c>
      <c r="K36" s="30" t="s">
        <v>226</v>
      </c>
      <c r="L36" s="30"/>
      <c r="M36" s="31" t="s">
        <v>38</v>
      </c>
      <c r="N36" s="32" t="s">
        <v>227</v>
      </c>
      <c r="O36" s="33">
        <v>3504</v>
      </c>
      <c r="P36" s="35">
        <v>1.05</v>
      </c>
      <c r="Q36" s="35">
        <v>0.879</v>
      </c>
      <c r="R36" s="35">
        <v>0.71060000000000001</v>
      </c>
      <c r="S36" s="35">
        <v>0.56100000000000005</v>
      </c>
      <c r="T36" s="35">
        <v>0.42076000000000002</v>
      </c>
      <c r="U36" s="35">
        <v>0.38355</v>
      </c>
      <c r="V36" s="30"/>
      <c r="W36" s="23">
        <f t="shared" si="2"/>
        <v>3.1500000000000004</v>
      </c>
      <c r="X36" s="23">
        <f t="shared" si="3"/>
        <v>2.637</v>
      </c>
      <c r="Y36" s="23">
        <f t="shared" si="4"/>
        <v>2.1318000000000001</v>
      </c>
      <c r="Z36" s="23">
        <f t="shared" si="5"/>
        <v>1.6830000000000003</v>
      </c>
      <c r="AA36" s="23">
        <f t="shared" si="6"/>
        <v>1.2622800000000001</v>
      </c>
      <c r="AB36" s="23">
        <f t="shared" si="7"/>
        <v>1.15065</v>
      </c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AMC36" s="3"/>
      <c r="AMD36" s="3"/>
      <c r="AME36" s="3"/>
    </row>
    <row r="37" spans="1:1019" ht="15.75" customHeight="1" x14ac:dyDescent="0.2">
      <c r="A37" s="17">
        <v>30</v>
      </c>
      <c r="B37" s="27">
        <v>4</v>
      </c>
      <c r="C37" s="34" t="s">
        <v>228</v>
      </c>
      <c r="D37" s="27" t="s">
        <v>229</v>
      </c>
      <c r="E37" s="29" t="s">
        <v>30</v>
      </c>
      <c r="F37" s="29" t="s">
        <v>230</v>
      </c>
      <c r="G37" s="99" t="s">
        <v>231</v>
      </c>
      <c r="H37" s="34" t="s">
        <v>232</v>
      </c>
      <c r="I37" s="30" t="s">
        <v>144</v>
      </c>
      <c r="J37" s="30" t="s">
        <v>144</v>
      </c>
      <c r="K37" s="30" t="s">
        <v>233</v>
      </c>
      <c r="L37" s="30"/>
      <c r="M37" s="31" t="s">
        <v>38</v>
      </c>
      <c r="N37" s="32" t="s">
        <v>234</v>
      </c>
      <c r="O37" s="33">
        <v>23040</v>
      </c>
      <c r="P37" s="24">
        <v>0.1</v>
      </c>
      <c r="Q37" s="24">
        <v>2.7E-2</v>
      </c>
      <c r="R37" s="24">
        <v>1.9599999999999999E-2</v>
      </c>
      <c r="S37" s="24">
        <v>1.09E-2</v>
      </c>
      <c r="T37" s="24">
        <v>6.6600000000000001E-3</v>
      </c>
      <c r="U37" s="24">
        <v>4.8999999999999998E-3</v>
      </c>
      <c r="V37" s="30"/>
      <c r="W37" s="23">
        <f t="shared" si="2"/>
        <v>0.4</v>
      </c>
      <c r="X37" s="23">
        <f t="shared" si="3"/>
        <v>0.108</v>
      </c>
      <c r="Y37" s="23">
        <f t="shared" si="4"/>
        <v>7.8399999999999997E-2</v>
      </c>
      <c r="Z37" s="23">
        <f t="shared" si="5"/>
        <v>4.36E-2</v>
      </c>
      <c r="AA37" s="23">
        <f t="shared" si="6"/>
        <v>2.664E-2</v>
      </c>
      <c r="AB37" s="23">
        <f t="shared" si="7"/>
        <v>1.9599999999999999E-2</v>
      </c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</row>
    <row r="38" spans="1:1019" ht="15.75" customHeight="1" x14ac:dyDescent="0.2">
      <c r="A38" s="17">
        <v>31</v>
      </c>
      <c r="B38" s="27">
        <v>2</v>
      </c>
      <c r="C38" s="18" t="s">
        <v>235</v>
      </c>
      <c r="D38" s="27" t="s">
        <v>229</v>
      </c>
      <c r="E38" s="29" t="s">
        <v>30</v>
      </c>
      <c r="F38" s="29" t="s">
        <v>230</v>
      </c>
      <c r="G38" s="99" t="s">
        <v>236</v>
      </c>
      <c r="H38" s="34" t="s">
        <v>237</v>
      </c>
      <c r="I38" s="30" t="s">
        <v>144</v>
      </c>
      <c r="J38" s="30" t="s">
        <v>144</v>
      </c>
      <c r="K38" s="30" t="s">
        <v>238</v>
      </c>
      <c r="L38" s="30"/>
      <c r="M38" s="31" t="s">
        <v>38</v>
      </c>
      <c r="N38" s="32" t="s">
        <v>239</v>
      </c>
      <c r="O38" s="33">
        <v>3860</v>
      </c>
      <c r="P38" s="24">
        <v>0.1</v>
      </c>
      <c r="Q38" s="24">
        <v>2.7E-2</v>
      </c>
      <c r="R38" s="24">
        <v>1.9599999999999999E-2</v>
      </c>
      <c r="S38" s="24">
        <v>1.09E-2</v>
      </c>
      <c r="T38" s="24">
        <v>6.6600000000000001E-3</v>
      </c>
      <c r="U38" s="24">
        <v>4.8999999999999998E-3</v>
      </c>
      <c r="V38" s="30"/>
      <c r="W38" s="23">
        <f t="shared" si="2"/>
        <v>0.2</v>
      </c>
      <c r="X38" s="23">
        <f t="shared" si="3"/>
        <v>5.3999999999999999E-2</v>
      </c>
      <c r="Y38" s="23">
        <f t="shared" si="4"/>
        <v>3.9199999999999999E-2</v>
      </c>
      <c r="Z38" s="23">
        <f t="shared" si="5"/>
        <v>2.18E-2</v>
      </c>
      <c r="AA38" s="23">
        <f t="shared" si="6"/>
        <v>1.332E-2</v>
      </c>
      <c r="AB38" s="23">
        <f t="shared" si="7"/>
        <v>9.7999999999999997E-3</v>
      </c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</row>
    <row r="39" spans="1:1019" ht="15.75" customHeight="1" x14ac:dyDescent="0.2">
      <c r="A39" s="17">
        <v>32</v>
      </c>
      <c r="B39" s="27">
        <v>30</v>
      </c>
      <c r="C39" s="18" t="s">
        <v>240</v>
      </c>
      <c r="D39" s="27" t="s">
        <v>229</v>
      </c>
      <c r="E39" s="29" t="s">
        <v>30</v>
      </c>
      <c r="F39" s="29" t="s">
        <v>230</v>
      </c>
      <c r="G39" s="99" t="s">
        <v>241</v>
      </c>
      <c r="H39" s="34">
        <v>221</v>
      </c>
      <c r="I39" s="30" t="s">
        <v>144</v>
      </c>
      <c r="J39" s="30" t="s">
        <v>144</v>
      </c>
      <c r="K39" s="30" t="s">
        <v>242</v>
      </c>
      <c r="L39" s="30"/>
      <c r="M39" s="31" t="s">
        <v>38</v>
      </c>
      <c r="N39" s="32" t="s">
        <v>243</v>
      </c>
      <c r="O39" s="33">
        <v>8970</v>
      </c>
      <c r="P39" s="24">
        <v>0.1</v>
      </c>
      <c r="Q39" s="24">
        <v>2.7E-2</v>
      </c>
      <c r="R39" s="24">
        <v>1.9599999999999999E-2</v>
      </c>
      <c r="S39" s="24">
        <v>1.09E-2</v>
      </c>
      <c r="T39" s="24">
        <v>6.6600000000000001E-3</v>
      </c>
      <c r="U39" s="24">
        <v>4.8999999999999998E-3</v>
      </c>
      <c r="V39" s="30"/>
      <c r="W39" s="23">
        <f t="shared" si="2"/>
        <v>3</v>
      </c>
      <c r="X39" s="23">
        <f t="shared" si="3"/>
        <v>0.80999999999999994</v>
      </c>
      <c r="Y39" s="23">
        <f t="shared" si="4"/>
        <v>0.58799999999999997</v>
      </c>
      <c r="Z39" s="23">
        <f t="shared" si="5"/>
        <v>0.32700000000000001</v>
      </c>
      <c r="AA39" s="23">
        <f t="shared" si="6"/>
        <v>0.19980000000000001</v>
      </c>
      <c r="AB39" s="23">
        <f t="shared" si="7"/>
        <v>0.14699999999999999</v>
      </c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</row>
    <row r="40" spans="1:1019" ht="15.75" customHeight="1" x14ac:dyDescent="0.2">
      <c r="A40" s="17">
        <v>33</v>
      </c>
      <c r="B40" s="27">
        <v>11</v>
      </c>
      <c r="C40" s="18" t="s">
        <v>244</v>
      </c>
      <c r="D40" s="27" t="s">
        <v>229</v>
      </c>
      <c r="E40" s="29" t="s">
        <v>30</v>
      </c>
      <c r="F40" s="29" t="s">
        <v>230</v>
      </c>
      <c r="G40" s="99" t="s">
        <v>245</v>
      </c>
      <c r="H40" s="34" t="s">
        <v>246</v>
      </c>
      <c r="I40" s="30" t="s">
        <v>144</v>
      </c>
      <c r="J40" s="30" t="s">
        <v>144</v>
      </c>
      <c r="K40" s="30" t="s">
        <v>247</v>
      </c>
      <c r="L40" s="30"/>
      <c r="M40" s="31" t="s">
        <v>38</v>
      </c>
      <c r="N40" s="32" t="s">
        <v>248</v>
      </c>
      <c r="O40" s="33">
        <v>2102</v>
      </c>
      <c r="P40" s="24">
        <v>0.1</v>
      </c>
      <c r="Q40" s="24">
        <v>2.7E-2</v>
      </c>
      <c r="R40" s="24">
        <v>1.9599999999999999E-2</v>
      </c>
      <c r="S40" s="24">
        <v>1.09E-2</v>
      </c>
      <c r="T40" s="24">
        <v>6.6600000000000001E-3</v>
      </c>
      <c r="U40" s="24">
        <v>4.8999999999999998E-3</v>
      </c>
      <c r="V40" s="30"/>
      <c r="W40" s="23">
        <f t="shared" ref="W40:W64" si="8">$B40*P40</f>
        <v>1.1000000000000001</v>
      </c>
      <c r="X40" s="23">
        <f t="shared" ref="X40:X64" si="9">$B40*Q40</f>
        <v>0.29699999999999999</v>
      </c>
      <c r="Y40" s="23">
        <f t="shared" ref="Y40:Y64" si="10">$B40*R40</f>
        <v>0.21559999999999999</v>
      </c>
      <c r="Z40" s="23">
        <f t="shared" ref="Z40:Z64" si="11">$B40*S40</f>
        <v>0.11990000000000001</v>
      </c>
      <c r="AA40" s="23">
        <f t="shared" ref="AA40:AA64" si="12">$B40*T40</f>
        <v>7.3260000000000006E-2</v>
      </c>
      <c r="AB40" s="23">
        <f t="shared" ref="AB40:AB64" si="13">$B40*U40</f>
        <v>5.3899999999999997E-2</v>
      </c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</row>
    <row r="41" spans="1:1019" ht="15.75" customHeight="1" x14ac:dyDescent="0.2">
      <c r="A41" s="17">
        <v>34</v>
      </c>
      <c r="B41" s="27">
        <v>1</v>
      </c>
      <c r="C41" s="18" t="s">
        <v>249</v>
      </c>
      <c r="D41" s="27" t="s">
        <v>229</v>
      </c>
      <c r="E41" s="29" t="s">
        <v>30</v>
      </c>
      <c r="F41" s="29" t="s">
        <v>230</v>
      </c>
      <c r="G41" s="99" t="s">
        <v>250</v>
      </c>
      <c r="H41" s="34" t="s">
        <v>251</v>
      </c>
      <c r="I41" s="30" t="s">
        <v>144</v>
      </c>
      <c r="J41" s="30" t="s">
        <v>144</v>
      </c>
      <c r="K41" s="30" t="s">
        <v>252</v>
      </c>
      <c r="L41" s="30"/>
      <c r="M41" s="31" t="s">
        <v>38</v>
      </c>
      <c r="N41" s="32" t="s">
        <v>253</v>
      </c>
      <c r="O41" s="33">
        <v>18449</v>
      </c>
      <c r="P41" s="24">
        <v>0.1</v>
      </c>
      <c r="Q41" s="24">
        <v>2.7E-2</v>
      </c>
      <c r="R41" s="24">
        <v>1.9599999999999999E-2</v>
      </c>
      <c r="S41" s="24">
        <v>1.09E-2</v>
      </c>
      <c r="T41" s="24">
        <v>6.6600000000000001E-3</v>
      </c>
      <c r="U41" s="24">
        <v>4.8999999999999998E-3</v>
      </c>
      <c r="V41" s="30"/>
      <c r="W41" s="23">
        <f t="shared" si="8"/>
        <v>0.1</v>
      </c>
      <c r="X41" s="23">
        <f t="shared" si="9"/>
        <v>2.7E-2</v>
      </c>
      <c r="Y41" s="23">
        <f t="shared" si="10"/>
        <v>1.9599999999999999E-2</v>
      </c>
      <c r="Z41" s="23">
        <f t="shared" si="11"/>
        <v>1.09E-2</v>
      </c>
      <c r="AA41" s="23">
        <f t="shared" si="12"/>
        <v>6.6600000000000001E-3</v>
      </c>
      <c r="AB41" s="23">
        <f t="shared" si="13"/>
        <v>4.8999999999999998E-3</v>
      </c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</row>
    <row r="42" spans="1:1019" ht="15.75" customHeight="1" x14ac:dyDescent="0.2">
      <c r="A42" s="17">
        <v>35</v>
      </c>
      <c r="B42" s="27">
        <v>7</v>
      </c>
      <c r="C42" s="18" t="s">
        <v>254</v>
      </c>
      <c r="D42" s="27" t="s">
        <v>229</v>
      </c>
      <c r="E42" s="29" t="s">
        <v>30</v>
      </c>
      <c r="F42" s="29" t="s">
        <v>230</v>
      </c>
      <c r="G42" s="99" t="s">
        <v>255</v>
      </c>
      <c r="H42" s="34" t="s">
        <v>256</v>
      </c>
      <c r="I42" s="30" t="s">
        <v>144</v>
      </c>
      <c r="J42" s="30" t="s">
        <v>144</v>
      </c>
      <c r="K42" s="30" t="s">
        <v>257</v>
      </c>
      <c r="L42" s="30"/>
      <c r="M42" s="31" t="s">
        <v>38</v>
      </c>
      <c r="N42" s="32" t="s">
        <v>258</v>
      </c>
      <c r="O42" s="33">
        <v>5189</v>
      </c>
      <c r="P42" s="24">
        <v>0.1</v>
      </c>
      <c r="Q42" s="24">
        <v>2.7E-2</v>
      </c>
      <c r="R42" s="24">
        <v>1.9599999999999999E-2</v>
      </c>
      <c r="S42" s="24">
        <v>1.09E-2</v>
      </c>
      <c r="T42" s="24">
        <v>6.6600000000000001E-3</v>
      </c>
      <c r="U42" s="24">
        <v>4.8999999999999998E-3</v>
      </c>
      <c r="V42" s="30"/>
      <c r="W42" s="23">
        <f t="shared" si="8"/>
        <v>0.70000000000000007</v>
      </c>
      <c r="X42" s="23">
        <f t="shared" si="9"/>
        <v>0.189</v>
      </c>
      <c r="Y42" s="23">
        <f t="shared" si="10"/>
        <v>0.13719999999999999</v>
      </c>
      <c r="Z42" s="23">
        <f t="shared" si="11"/>
        <v>7.6300000000000007E-2</v>
      </c>
      <c r="AA42" s="23">
        <f t="shared" si="12"/>
        <v>4.6620000000000002E-2</v>
      </c>
      <c r="AB42" s="23">
        <f t="shared" si="13"/>
        <v>3.4299999999999997E-2</v>
      </c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</row>
    <row r="43" spans="1:1019" ht="15.75" customHeight="1" x14ac:dyDescent="0.2">
      <c r="A43" s="17">
        <v>36</v>
      </c>
      <c r="B43" s="27">
        <v>51</v>
      </c>
      <c r="C43" s="18" t="s">
        <v>259</v>
      </c>
      <c r="D43" s="27" t="s">
        <v>229</v>
      </c>
      <c r="E43" s="29" t="s">
        <v>30</v>
      </c>
      <c r="F43" s="29" t="s">
        <v>230</v>
      </c>
      <c r="G43" s="99" t="s">
        <v>260</v>
      </c>
      <c r="H43" s="34" t="s">
        <v>261</v>
      </c>
      <c r="I43" s="30" t="s">
        <v>144</v>
      </c>
      <c r="J43" s="30" t="s">
        <v>144</v>
      </c>
      <c r="K43" s="30" t="s">
        <v>262</v>
      </c>
      <c r="L43" s="30"/>
      <c r="M43" s="31" t="s">
        <v>38</v>
      </c>
      <c r="N43" s="32" t="s">
        <v>263</v>
      </c>
      <c r="O43" s="33">
        <v>88449</v>
      </c>
      <c r="P43" s="24">
        <v>0.1</v>
      </c>
      <c r="Q43" s="24">
        <v>2.7E-2</v>
      </c>
      <c r="R43" s="24">
        <v>1.9599999999999999E-2</v>
      </c>
      <c r="S43" s="24">
        <v>1.09E-2</v>
      </c>
      <c r="T43" s="24">
        <v>6.6600000000000001E-3</v>
      </c>
      <c r="U43" s="24">
        <v>4.8999999999999998E-3</v>
      </c>
      <c r="V43" s="30"/>
      <c r="W43" s="23">
        <f t="shared" si="8"/>
        <v>5.1000000000000005</v>
      </c>
      <c r="X43" s="23">
        <f t="shared" si="9"/>
        <v>1.377</v>
      </c>
      <c r="Y43" s="23">
        <f t="shared" si="10"/>
        <v>0.99959999999999993</v>
      </c>
      <c r="Z43" s="23">
        <f t="shared" si="11"/>
        <v>0.55589999999999995</v>
      </c>
      <c r="AA43" s="23">
        <f t="shared" si="12"/>
        <v>0.33966000000000002</v>
      </c>
      <c r="AB43" s="23">
        <f t="shared" si="13"/>
        <v>0.24989999999999998</v>
      </c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</row>
    <row r="44" spans="1:1019" ht="15.75" customHeight="1" x14ac:dyDescent="0.2">
      <c r="A44" s="17">
        <v>37</v>
      </c>
      <c r="B44" s="27">
        <v>2</v>
      </c>
      <c r="C44" s="18" t="s">
        <v>264</v>
      </c>
      <c r="D44" s="27" t="s">
        <v>229</v>
      </c>
      <c r="E44" s="29" t="s">
        <v>30</v>
      </c>
      <c r="F44" s="29" t="s">
        <v>230</v>
      </c>
      <c r="G44" s="99" t="s">
        <v>265</v>
      </c>
      <c r="H44" s="34" t="s">
        <v>266</v>
      </c>
      <c r="I44" s="30" t="s">
        <v>144</v>
      </c>
      <c r="J44" s="30" t="s">
        <v>144</v>
      </c>
      <c r="K44" s="30" t="s">
        <v>267</v>
      </c>
      <c r="L44" s="30"/>
      <c r="M44" s="31" t="s">
        <v>38</v>
      </c>
      <c r="N44" s="32" t="s">
        <v>268</v>
      </c>
      <c r="O44" s="33">
        <v>19538</v>
      </c>
      <c r="P44" s="24">
        <v>0.1</v>
      </c>
      <c r="Q44" s="24">
        <v>2.7E-2</v>
      </c>
      <c r="R44" s="24">
        <v>1.9599999999999999E-2</v>
      </c>
      <c r="S44" s="24">
        <v>1.09E-2</v>
      </c>
      <c r="T44" s="24">
        <v>6.6600000000000001E-3</v>
      </c>
      <c r="U44" s="24">
        <v>4.8999999999999998E-3</v>
      </c>
      <c r="V44" s="30"/>
      <c r="W44" s="23">
        <f t="shared" si="8"/>
        <v>0.2</v>
      </c>
      <c r="X44" s="23">
        <f t="shared" si="9"/>
        <v>5.3999999999999999E-2</v>
      </c>
      <c r="Y44" s="23">
        <f t="shared" si="10"/>
        <v>3.9199999999999999E-2</v>
      </c>
      <c r="Z44" s="23">
        <f t="shared" si="11"/>
        <v>2.18E-2</v>
      </c>
      <c r="AA44" s="23">
        <f t="shared" si="12"/>
        <v>1.332E-2</v>
      </c>
      <c r="AB44" s="23">
        <f t="shared" si="13"/>
        <v>9.7999999999999997E-3</v>
      </c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</row>
    <row r="45" spans="1:1019" ht="15.75" customHeight="1" x14ac:dyDescent="0.2">
      <c r="A45" s="17">
        <v>38</v>
      </c>
      <c r="B45" s="27">
        <v>1</v>
      </c>
      <c r="C45" s="18" t="s">
        <v>269</v>
      </c>
      <c r="D45" s="27" t="s">
        <v>229</v>
      </c>
      <c r="E45" s="29" t="s">
        <v>30</v>
      </c>
      <c r="F45" s="29" t="s">
        <v>230</v>
      </c>
      <c r="G45" s="99" t="s">
        <v>270</v>
      </c>
      <c r="H45" s="34" t="s">
        <v>271</v>
      </c>
      <c r="I45" s="30" t="s">
        <v>144</v>
      </c>
      <c r="J45" s="30" t="s">
        <v>144</v>
      </c>
      <c r="K45" s="30" t="s">
        <v>272</v>
      </c>
      <c r="L45" s="30"/>
      <c r="M45" s="31" t="s">
        <v>38</v>
      </c>
      <c r="N45" s="32" t="s">
        <v>273</v>
      </c>
      <c r="O45" s="33">
        <v>11839</v>
      </c>
      <c r="P45" s="24">
        <v>0.1</v>
      </c>
      <c r="Q45" s="24">
        <v>2.7E-2</v>
      </c>
      <c r="R45" s="24">
        <v>1.9599999999999999E-2</v>
      </c>
      <c r="S45" s="24">
        <v>1.09E-2</v>
      </c>
      <c r="T45" s="24">
        <v>6.6600000000000001E-3</v>
      </c>
      <c r="U45" s="24">
        <v>4.8999999999999998E-3</v>
      </c>
      <c r="V45" s="30"/>
      <c r="W45" s="23">
        <f t="shared" si="8"/>
        <v>0.1</v>
      </c>
      <c r="X45" s="23">
        <f t="shared" si="9"/>
        <v>2.7E-2</v>
      </c>
      <c r="Y45" s="23">
        <f t="shared" si="10"/>
        <v>1.9599999999999999E-2</v>
      </c>
      <c r="Z45" s="23">
        <f t="shared" si="11"/>
        <v>1.09E-2</v>
      </c>
      <c r="AA45" s="23">
        <f t="shared" si="12"/>
        <v>6.6600000000000001E-3</v>
      </c>
      <c r="AB45" s="23">
        <f t="shared" si="13"/>
        <v>4.8999999999999998E-3</v>
      </c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</row>
    <row r="46" spans="1:1019" ht="15.75" customHeight="1" x14ac:dyDescent="0.2">
      <c r="A46" s="17">
        <v>39</v>
      </c>
      <c r="B46" s="27">
        <v>1</v>
      </c>
      <c r="C46" s="18" t="s">
        <v>274</v>
      </c>
      <c r="D46" s="27" t="s">
        <v>229</v>
      </c>
      <c r="E46" s="29" t="s">
        <v>30</v>
      </c>
      <c r="F46" s="29" t="s">
        <v>230</v>
      </c>
      <c r="G46" s="99" t="s">
        <v>275</v>
      </c>
      <c r="H46" s="34" t="s">
        <v>276</v>
      </c>
      <c r="I46" s="30" t="s">
        <v>144</v>
      </c>
      <c r="J46" s="30" t="s">
        <v>144</v>
      </c>
      <c r="K46" s="30" t="s">
        <v>277</v>
      </c>
      <c r="L46" s="30"/>
      <c r="M46" s="31" t="s">
        <v>38</v>
      </c>
      <c r="N46" s="32" t="s">
        <v>278</v>
      </c>
      <c r="O46" s="33">
        <v>18172</v>
      </c>
      <c r="P46" s="24">
        <v>0.1</v>
      </c>
      <c r="Q46" s="24">
        <v>2.7E-2</v>
      </c>
      <c r="R46" s="24">
        <v>1.9599999999999999E-2</v>
      </c>
      <c r="S46" s="24">
        <v>1.09E-2</v>
      </c>
      <c r="T46" s="24">
        <v>6.6600000000000001E-3</v>
      </c>
      <c r="U46" s="24">
        <v>4.8999999999999998E-3</v>
      </c>
      <c r="V46" s="30"/>
      <c r="W46" s="23">
        <f t="shared" si="8"/>
        <v>0.1</v>
      </c>
      <c r="X46" s="23">
        <f t="shared" si="9"/>
        <v>2.7E-2</v>
      </c>
      <c r="Y46" s="23">
        <f t="shared" si="10"/>
        <v>1.9599999999999999E-2</v>
      </c>
      <c r="Z46" s="23">
        <f t="shared" si="11"/>
        <v>1.09E-2</v>
      </c>
      <c r="AA46" s="23">
        <f t="shared" si="12"/>
        <v>6.6600000000000001E-3</v>
      </c>
      <c r="AB46" s="23">
        <f t="shared" si="13"/>
        <v>4.8999999999999998E-3</v>
      </c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</row>
    <row r="47" spans="1:1019" ht="15.75" customHeight="1" x14ac:dyDescent="0.2">
      <c r="A47" s="17">
        <v>40</v>
      </c>
      <c r="B47" s="27">
        <v>1</v>
      </c>
      <c r="C47" s="34" t="s">
        <v>279</v>
      </c>
      <c r="D47" s="27" t="s">
        <v>280</v>
      </c>
      <c r="E47" s="29" t="s">
        <v>30</v>
      </c>
      <c r="F47" s="29" t="s">
        <v>281</v>
      </c>
      <c r="G47" s="100" t="s">
        <v>282</v>
      </c>
      <c r="H47" s="34" t="s">
        <v>283</v>
      </c>
      <c r="I47" s="34" t="s">
        <v>283</v>
      </c>
      <c r="J47" s="34" t="s">
        <v>283</v>
      </c>
      <c r="K47" s="30" t="s">
        <v>284</v>
      </c>
      <c r="L47" s="30"/>
      <c r="M47" s="31" t="s">
        <v>38</v>
      </c>
      <c r="N47" s="32" t="s">
        <v>285</v>
      </c>
      <c r="O47" s="33">
        <v>3736</v>
      </c>
      <c r="P47" s="24">
        <v>2.33</v>
      </c>
      <c r="Q47" s="24">
        <v>2.11</v>
      </c>
      <c r="R47" s="35">
        <v>1.8948</v>
      </c>
      <c r="S47" s="35">
        <v>1.8087</v>
      </c>
      <c r="T47" s="35">
        <v>1.4877199999999999</v>
      </c>
      <c r="U47" s="35">
        <v>1.4877199999999999</v>
      </c>
      <c r="V47" s="30"/>
      <c r="W47" s="23">
        <f t="shared" si="8"/>
        <v>2.33</v>
      </c>
      <c r="X47" s="23">
        <f t="shared" si="9"/>
        <v>2.11</v>
      </c>
      <c r="Y47" s="23">
        <f t="shared" si="10"/>
        <v>1.8948</v>
      </c>
      <c r="Z47" s="23">
        <f t="shared" si="11"/>
        <v>1.8087</v>
      </c>
      <c r="AA47" s="23">
        <f t="shared" si="12"/>
        <v>1.4877199999999999</v>
      </c>
      <c r="AB47" s="23">
        <f t="shared" si="13"/>
        <v>1.4877199999999999</v>
      </c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ALZ47" s="3"/>
      <c r="AMA47" s="3"/>
      <c r="AMB47" s="3"/>
    </row>
    <row r="48" spans="1:1019" ht="15.75" customHeight="1" x14ac:dyDescent="0.2">
      <c r="A48" s="17">
        <v>41</v>
      </c>
      <c r="B48" s="17">
        <v>1</v>
      </c>
      <c r="C48" s="18" t="s">
        <v>286</v>
      </c>
      <c r="D48" s="17" t="s">
        <v>280</v>
      </c>
      <c r="E48" s="18" t="s">
        <v>287</v>
      </c>
      <c r="F48" s="3" t="s">
        <v>288</v>
      </c>
      <c r="G48" s="95" t="s">
        <v>289</v>
      </c>
      <c r="H48" s="3" t="s">
        <v>290</v>
      </c>
      <c r="I48" s="3" t="s">
        <v>290</v>
      </c>
      <c r="J48" s="3" t="s">
        <v>290</v>
      </c>
      <c r="K48" s="3" t="s">
        <v>291</v>
      </c>
      <c r="L48" s="3"/>
      <c r="M48" s="5" t="s">
        <v>38</v>
      </c>
      <c r="N48" s="5" t="s">
        <v>292</v>
      </c>
      <c r="O48" s="21">
        <v>4526</v>
      </c>
      <c r="P48" s="22">
        <v>7.92</v>
      </c>
      <c r="Q48" s="22">
        <v>7.59</v>
      </c>
      <c r="R48" s="22">
        <v>6.6</v>
      </c>
      <c r="S48" s="22">
        <v>6.27</v>
      </c>
      <c r="T48" s="22">
        <v>5.28</v>
      </c>
      <c r="U48" s="22">
        <v>4.62</v>
      </c>
      <c r="W48" s="23">
        <f t="shared" si="8"/>
        <v>7.92</v>
      </c>
      <c r="X48" s="23">
        <f t="shared" si="9"/>
        <v>7.59</v>
      </c>
      <c r="Y48" s="23">
        <f t="shared" si="10"/>
        <v>6.6</v>
      </c>
      <c r="Z48" s="23">
        <f t="shared" si="11"/>
        <v>6.27</v>
      </c>
      <c r="AA48" s="23">
        <f t="shared" si="12"/>
        <v>5.28</v>
      </c>
      <c r="AB48" s="23">
        <f t="shared" si="13"/>
        <v>4.62</v>
      </c>
    </row>
    <row r="49" spans="1:1018" ht="15.75" customHeight="1" x14ac:dyDescent="0.2">
      <c r="A49" s="17">
        <v>42</v>
      </c>
      <c r="B49" s="17">
        <v>1</v>
      </c>
      <c r="C49" s="18" t="s">
        <v>293</v>
      </c>
      <c r="D49" s="27" t="s">
        <v>280</v>
      </c>
      <c r="E49" s="29" t="s">
        <v>30</v>
      </c>
      <c r="F49" s="29" t="s">
        <v>294</v>
      </c>
      <c r="G49" s="100" t="s">
        <v>295</v>
      </c>
      <c r="H49" s="34" t="s">
        <v>296</v>
      </c>
      <c r="I49" s="34" t="s">
        <v>296</v>
      </c>
      <c r="J49" s="34" t="s">
        <v>296</v>
      </c>
      <c r="K49" s="30" t="s">
        <v>297</v>
      </c>
      <c r="L49" s="30"/>
      <c r="M49" s="5" t="s">
        <v>38</v>
      </c>
      <c r="N49" s="32" t="s">
        <v>298</v>
      </c>
      <c r="O49" s="33">
        <v>1928</v>
      </c>
      <c r="P49" s="24">
        <v>1.89</v>
      </c>
      <c r="Q49" s="24">
        <v>1.7150000000000001</v>
      </c>
      <c r="R49" s="35">
        <v>1.54</v>
      </c>
      <c r="S49" s="35">
        <v>1.47</v>
      </c>
      <c r="T49" s="35">
        <v>1.2250000000000001</v>
      </c>
      <c r="U49" s="35">
        <v>1.05</v>
      </c>
      <c r="V49" s="30"/>
      <c r="W49" s="23">
        <f t="shared" si="8"/>
        <v>1.89</v>
      </c>
      <c r="X49" s="23">
        <f t="shared" si="9"/>
        <v>1.7150000000000001</v>
      </c>
      <c r="Y49" s="23">
        <f t="shared" si="10"/>
        <v>1.54</v>
      </c>
      <c r="Z49" s="23">
        <f t="shared" si="11"/>
        <v>1.47</v>
      </c>
      <c r="AA49" s="23">
        <f t="shared" si="12"/>
        <v>1.2250000000000001</v>
      </c>
      <c r="AB49" s="23">
        <f t="shared" si="13"/>
        <v>1.05</v>
      </c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AMA49" s="3"/>
      <c r="AMB49" s="3"/>
      <c r="AMC49" s="3"/>
    </row>
    <row r="50" spans="1:1018" ht="15.75" customHeight="1" x14ac:dyDescent="0.2">
      <c r="A50" s="17">
        <v>43</v>
      </c>
      <c r="B50" s="17">
        <v>3</v>
      </c>
      <c r="C50" s="18" t="s">
        <v>299</v>
      </c>
      <c r="D50" s="27" t="s">
        <v>280</v>
      </c>
      <c r="E50" s="29" t="s">
        <v>30</v>
      </c>
      <c r="F50" s="29" t="s">
        <v>300</v>
      </c>
      <c r="G50" s="100" t="s">
        <v>301</v>
      </c>
      <c r="H50" s="34" t="s">
        <v>302</v>
      </c>
      <c r="I50" s="34" t="s">
        <v>302</v>
      </c>
      <c r="J50" s="34" t="s">
        <v>302</v>
      </c>
      <c r="K50" s="30" t="s">
        <v>303</v>
      </c>
      <c r="L50" s="30"/>
      <c r="M50" s="5" t="s">
        <v>38</v>
      </c>
      <c r="N50" s="32" t="s">
        <v>304</v>
      </c>
      <c r="O50" s="33">
        <v>25515</v>
      </c>
      <c r="P50" s="24">
        <v>0.79</v>
      </c>
      <c r="Q50" s="24">
        <v>0.74199999999999999</v>
      </c>
      <c r="R50" s="35">
        <v>0.59340000000000004</v>
      </c>
      <c r="S50" s="35">
        <v>0.56869999999999998</v>
      </c>
      <c r="T50" s="35">
        <v>0.49456</v>
      </c>
      <c r="U50" s="35">
        <v>0.49456</v>
      </c>
      <c r="V50" s="30"/>
      <c r="W50" s="23">
        <f t="shared" si="8"/>
        <v>2.37</v>
      </c>
      <c r="X50" s="23">
        <f t="shared" si="9"/>
        <v>2.226</v>
      </c>
      <c r="Y50" s="23">
        <f t="shared" si="10"/>
        <v>1.7802000000000002</v>
      </c>
      <c r="Z50" s="23">
        <f t="shared" si="11"/>
        <v>1.7060999999999999</v>
      </c>
      <c r="AA50" s="23">
        <f t="shared" si="12"/>
        <v>1.4836800000000001</v>
      </c>
      <c r="AB50" s="23">
        <f t="shared" si="13"/>
        <v>1.4836800000000001</v>
      </c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ALY50" s="3"/>
      <c r="ALZ50" s="3"/>
      <c r="AMA50" s="3"/>
    </row>
    <row r="51" spans="1:1018" ht="15.75" customHeight="1" x14ac:dyDescent="0.2">
      <c r="A51" s="17">
        <v>44</v>
      </c>
      <c r="B51" s="17">
        <v>1</v>
      </c>
      <c r="C51" s="18" t="s">
        <v>305</v>
      </c>
      <c r="D51" s="17" t="s">
        <v>280</v>
      </c>
      <c r="E51" s="18" t="s">
        <v>287</v>
      </c>
      <c r="F51" s="3" t="s">
        <v>190</v>
      </c>
      <c r="G51" s="95" t="s">
        <v>306</v>
      </c>
      <c r="H51" s="3" t="s">
        <v>307</v>
      </c>
      <c r="I51" s="3" t="s">
        <v>307</v>
      </c>
      <c r="J51" s="3" t="s">
        <v>307</v>
      </c>
      <c r="K51" s="3" t="s">
        <v>308</v>
      </c>
      <c r="M51" s="5" t="s">
        <v>38</v>
      </c>
      <c r="N51" s="5" t="s">
        <v>309</v>
      </c>
      <c r="O51" s="21">
        <v>13663</v>
      </c>
      <c r="P51" s="24">
        <v>1.71</v>
      </c>
      <c r="Q51" s="24">
        <v>1.325</v>
      </c>
      <c r="R51" s="24">
        <v>1.325</v>
      </c>
      <c r="S51" s="26">
        <v>1.0103</v>
      </c>
      <c r="T51" s="39">
        <v>0.80820000000000003</v>
      </c>
      <c r="U51" s="39">
        <v>0.71840000000000004</v>
      </c>
      <c r="W51" s="23">
        <f t="shared" si="8"/>
        <v>1.71</v>
      </c>
      <c r="X51" s="23">
        <f t="shared" si="9"/>
        <v>1.325</v>
      </c>
      <c r="Y51" s="23">
        <f t="shared" si="10"/>
        <v>1.325</v>
      </c>
      <c r="Z51" s="23">
        <f t="shared" si="11"/>
        <v>1.0103</v>
      </c>
      <c r="AA51" s="23">
        <f t="shared" si="12"/>
        <v>0.80820000000000003</v>
      </c>
      <c r="AB51" s="23">
        <f t="shared" si="13"/>
        <v>0.71840000000000004</v>
      </c>
    </row>
    <row r="52" spans="1:1018" ht="15.75" customHeight="1" x14ac:dyDescent="0.2">
      <c r="A52" s="17">
        <v>45</v>
      </c>
      <c r="B52" s="17">
        <v>1</v>
      </c>
      <c r="C52" s="18" t="s">
        <v>310</v>
      </c>
      <c r="D52" s="17" t="s">
        <v>280</v>
      </c>
      <c r="E52" s="18" t="s">
        <v>30</v>
      </c>
      <c r="F52" s="3" t="s">
        <v>311</v>
      </c>
      <c r="G52" s="95" t="s">
        <v>312</v>
      </c>
      <c r="H52" s="3" t="s">
        <v>313</v>
      </c>
      <c r="I52" s="3" t="s">
        <v>313</v>
      </c>
      <c r="J52" s="3" t="s">
        <v>313</v>
      </c>
      <c r="K52" s="3" t="s">
        <v>314</v>
      </c>
      <c r="L52" s="3"/>
      <c r="M52" s="5" t="s">
        <v>38</v>
      </c>
      <c r="N52" s="5" t="s">
        <v>315</v>
      </c>
      <c r="O52" s="21">
        <v>78262</v>
      </c>
      <c r="P52" s="40">
        <v>0.6</v>
      </c>
      <c r="Q52" s="40">
        <v>0.55800000000000005</v>
      </c>
      <c r="R52" s="40">
        <v>0.55159999999999998</v>
      </c>
      <c r="S52" s="40">
        <v>0.42799999999999999</v>
      </c>
      <c r="T52" s="40">
        <v>0.37219999999999998</v>
      </c>
      <c r="U52" s="22">
        <v>0.31264999999999998</v>
      </c>
      <c r="V52" s="23"/>
      <c r="W52" s="23">
        <f t="shared" si="8"/>
        <v>0.6</v>
      </c>
      <c r="X52" s="23">
        <f t="shared" si="9"/>
        <v>0.55800000000000005</v>
      </c>
      <c r="Y52" s="23">
        <f t="shared" si="10"/>
        <v>0.55159999999999998</v>
      </c>
      <c r="Z52" s="23">
        <f t="shared" si="11"/>
        <v>0.42799999999999999</v>
      </c>
      <c r="AA52" s="23">
        <f t="shared" si="12"/>
        <v>0.37219999999999998</v>
      </c>
      <c r="AB52" s="23">
        <f t="shared" si="13"/>
        <v>0.31264999999999998</v>
      </c>
    </row>
    <row r="53" spans="1:1018" ht="15.75" customHeight="1" x14ac:dyDescent="0.2">
      <c r="A53" s="17">
        <v>46</v>
      </c>
      <c r="B53" s="17">
        <v>1</v>
      </c>
      <c r="C53" s="18" t="s">
        <v>316</v>
      </c>
      <c r="D53" s="17" t="s">
        <v>280</v>
      </c>
      <c r="E53" s="18" t="s">
        <v>287</v>
      </c>
      <c r="F53" s="3" t="s">
        <v>317</v>
      </c>
      <c r="G53" s="95" t="s">
        <v>318</v>
      </c>
      <c r="H53" s="3" t="s">
        <v>319</v>
      </c>
      <c r="I53" s="3" t="s">
        <v>319</v>
      </c>
      <c r="J53" s="3" t="s">
        <v>319</v>
      </c>
      <c r="K53" s="3" t="s">
        <v>320</v>
      </c>
      <c r="L53" s="3"/>
      <c r="M53" s="5" t="s">
        <v>38</v>
      </c>
      <c r="N53" s="5" t="s">
        <v>321</v>
      </c>
      <c r="O53" s="21">
        <v>1594</v>
      </c>
      <c r="P53" s="22">
        <v>1.9</v>
      </c>
      <c r="Q53" s="22">
        <v>1.4370000000000001</v>
      </c>
      <c r="R53" s="22">
        <v>1.1976</v>
      </c>
      <c r="S53" s="22">
        <v>1.1685000000000001</v>
      </c>
      <c r="T53" s="22">
        <v>0.93478000000000006</v>
      </c>
      <c r="U53" s="22">
        <v>0.84714999999999996</v>
      </c>
      <c r="V53" s="23"/>
      <c r="W53" s="23">
        <f t="shared" si="8"/>
        <v>1.9</v>
      </c>
      <c r="X53" s="23">
        <f t="shared" si="9"/>
        <v>1.4370000000000001</v>
      </c>
      <c r="Y53" s="23">
        <f t="shared" si="10"/>
        <v>1.1976</v>
      </c>
      <c r="Z53" s="23">
        <f t="shared" si="11"/>
        <v>1.1685000000000001</v>
      </c>
      <c r="AA53" s="23">
        <f t="shared" si="12"/>
        <v>0.93478000000000006</v>
      </c>
      <c r="AB53" s="23">
        <f t="shared" si="13"/>
        <v>0.84714999999999996</v>
      </c>
    </row>
    <row r="54" spans="1:1018" ht="15.75" customHeight="1" x14ac:dyDescent="0.2">
      <c r="A54" s="17">
        <v>47</v>
      </c>
      <c r="B54" s="17">
        <v>2</v>
      </c>
      <c r="C54" s="18" t="s">
        <v>322</v>
      </c>
      <c r="D54" s="17" t="s">
        <v>280</v>
      </c>
      <c r="E54" s="18" t="s">
        <v>30</v>
      </c>
      <c r="F54" s="3" t="s">
        <v>294</v>
      </c>
      <c r="G54" s="95" t="s">
        <v>323</v>
      </c>
      <c r="H54" s="19" t="s">
        <v>324</v>
      </c>
      <c r="I54" s="3" t="s">
        <v>325</v>
      </c>
      <c r="J54" s="3" t="s">
        <v>326</v>
      </c>
      <c r="K54" s="3" t="s">
        <v>327</v>
      </c>
      <c r="L54" s="3"/>
      <c r="M54" s="5" t="s">
        <v>38</v>
      </c>
      <c r="N54" s="5" t="s">
        <v>328</v>
      </c>
      <c r="O54" s="21">
        <v>10299</v>
      </c>
      <c r="P54" s="24">
        <v>0.74</v>
      </c>
      <c r="Q54" s="24">
        <v>0.69</v>
      </c>
      <c r="R54" s="26">
        <v>0.55200000000000005</v>
      </c>
      <c r="S54" s="39">
        <v>0.52900000000000003</v>
      </c>
      <c r="T54" s="39">
        <v>0.46</v>
      </c>
      <c r="U54" s="24">
        <v>0.3795</v>
      </c>
      <c r="W54" s="23">
        <f t="shared" si="8"/>
        <v>1.48</v>
      </c>
      <c r="X54" s="23">
        <f t="shared" si="9"/>
        <v>1.38</v>
      </c>
      <c r="Y54" s="23">
        <f t="shared" si="10"/>
        <v>1.1040000000000001</v>
      </c>
      <c r="Z54" s="23">
        <f t="shared" si="11"/>
        <v>1.0580000000000001</v>
      </c>
      <c r="AA54" s="23">
        <f t="shared" si="12"/>
        <v>0.92</v>
      </c>
      <c r="AB54" s="23">
        <f t="shared" si="13"/>
        <v>0.75900000000000001</v>
      </c>
    </row>
    <row r="55" spans="1:1018" ht="15.75" customHeight="1" x14ac:dyDescent="0.2">
      <c r="A55" s="17">
        <v>48</v>
      </c>
      <c r="B55" s="17">
        <v>5</v>
      </c>
      <c r="C55" s="18" t="s">
        <v>329</v>
      </c>
      <c r="D55" s="17" t="s">
        <v>280</v>
      </c>
      <c r="E55" s="18" t="s">
        <v>30</v>
      </c>
      <c r="F55" s="3" t="s">
        <v>294</v>
      </c>
      <c r="G55" s="95" t="s">
        <v>330</v>
      </c>
      <c r="H55" s="19" t="s">
        <v>331</v>
      </c>
      <c r="I55" s="3" t="s">
        <v>332</v>
      </c>
      <c r="J55" s="3" t="s">
        <v>333</v>
      </c>
      <c r="K55" s="3" t="s">
        <v>334</v>
      </c>
      <c r="L55" s="3"/>
      <c r="M55" s="5" t="s">
        <v>38</v>
      </c>
      <c r="N55" s="5" t="s">
        <v>335</v>
      </c>
      <c r="O55" s="21">
        <v>21160</v>
      </c>
      <c r="P55" s="24">
        <v>0.48</v>
      </c>
      <c r="Q55" s="24">
        <v>0.45</v>
      </c>
      <c r="R55" s="26">
        <v>0.36</v>
      </c>
      <c r="S55" s="39">
        <v>0.34499999999999997</v>
      </c>
      <c r="T55" s="39">
        <v>0.3</v>
      </c>
      <c r="U55" s="24">
        <v>0.2475</v>
      </c>
      <c r="W55" s="23">
        <f t="shared" si="8"/>
        <v>2.4</v>
      </c>
      <c r="X55" s="23">
        <f t="shared" si="9"/>
        <v>2.25</v>
      </c>
      <c r="Y55" s="23">
        <f t="shared" si="10"/>
        <v>1.7999999999999998</v>
      </c>
      <c r="Z55" s="23">
        <f t="shared" si="11"/>
        <v>1.7249999999999999</v>
      </c>
      <c r="AA55" s="23">
        <f t="shared" si="12"/>
        <v>1.5</v>
      </c>
      <c r="AB55" s="23">
        <f t="shared" si="13"/>
        <v>1.2375</v>
      </c>
    </row>
    <row r="56" spans="1:1018" ht="15.75" customHeight="1" x14ac:dyDescent="0.2">
      <c r="A56" s="17">
        <v>49</v>
      </c>
      <c r="B56" s="17">
        <v>2</v>
      </c>
      <c r="C56" s="18" t="s">
        <v>336</v>
      </c>
      <c r="D56" s="17" t="s">
        <v>280</v>
      </c>
      <c r="E56" s="18" t="s">
        <v>30</v>
      </c>
      <c r="F56" s="3" t="s">
        <v>294</v>
      </c>
      <c r="G56" s="95" t="s">
        <v>337</v>
      </c>
      <c r="H56" s="19" t="s">
        <v>338</v>
      </c>
      <c r="I56" s="3" t="s">
        <v>339</v>
      </c>
      <c r="J56" s="3" t="s">
        <v>340</v>
      </c>
      <c r="K56" s="3" t="s">
        <v>341</v>
      </c>
      <c r="L56" s="3"/>
      <c r="M56" s="5" t="s">
        <v>38</v>
      </c>
      <c r="N56" s="5" t="s">
        <v>342</v>
      </c>
      <c r="O56" s="41">
        <v>0</v>
      </c>
      <c r="P56" s="24">
        <v>0.48</v>
      </c>
      <c r="Q56" s="24">
        <v>0.45</v>
      </c>
      <c r="R56" s="26">
        <v>0.36</v>
      </c>
      <c r="S56" s="39">
        <v>0.34499999999999997</v>
      </c>
      <c r="T56" s="39">
        <v>0.3</v>
      </c>
      <c r="U56" s="24">
        <v>0.2475</v>
      </c>
      <c r="W56" s="23">
        <f t="shared" si="8"/>
        <v>0.96</v>
      </c>
      <c r="X56" s="23">
        <f t="shared" si="9"/>
        <v>0.9</v>
      </c>
      <c r="Y56" s="23">
        <f t="shared" si="10"/>
        <v>0.72</v>
      </c>
      <c r="Z56" s="23">
        <f t="shared" si="11"/>
        <v>0.69</v>
      </c>
      <c r="AA56" s="23">
        <f t="shared" si="12"/>
        <v>0.6</v>
      </c>
      <c r="AB56" s="23">
        <f t="shared" si="13"/>
        <v>0.495</v>
      </c>
    </row>
    <row r="57" spans="1:1018" ht="15.75" customHeight="1" x14ac:dyDescent="0.2">
      <c r="A57" s="17">
        <v>50</v>
      </c>
      <c r="B57" s="17">
        <v>3</v>
      </c>
      <c r="C57" s="18" t="s">
        <v>343</v>
      </c>
      <c r="D57" s="17" t="s">
        <v>280</v>
      </c>
      <c r="E57" s="18" t="s">
        <v>30</v>
      </c>
      <c r="F57" s="3" t="s">
        <v>344</v>
      </c>
      <c r="G57" s="95" t="s">
        <v>345</v>
      </c>
      <c r="H57" s="3" t="s">
        <v>346</v>
      </c>
      <c r="I57" s="3" t="s">
        <v>347</v>
      </c>
      <c r="J57" s="3" t="s">
        <v>348</v>
      </c>
      <c r="K57" s="3" t="s">
        <v>349</v>
      </c>
      <c r="M57" s="5" t="s">
        <v>38</v>
      </c>
      <c r="N57" s="5" t="s">
        <v>350</v>
      </c>
      <c r="O57" s="42">
        <v>0</v>
      </c>
      <c r="P57" s="22">
        <v>2.0099999999999998</v>
      </c>
      <c r="Q57" s="22">
        <v>1.802</v>
      </c>
      <c r="R57" s="22">
        <v>1.802</v>
      </c>
      <c r="S57" s="22">
        <v>1.4837</v>
      </c>
      <c r="T57" s="22">
        <v>1.1728000000000001</v>
      </c>
      <c r="U57" s="22">
        <v>1.0067600000000001</v>
      </c>
      <c r="V57" s="22"/>
      <c r="W57" s="23">
        <f t="shared" si="8"/>
        <v>6.0299999999999994</v>
      </c>
      <c r="X57" s="23">
        <f t="shared" si="9"/>
        <v>5.4060000000000006</v>
      </c>
      <c r="Y57" s="23">
        <f t="shared" si="10"/>
        <v>5.4060000000000006</v>
      </c>
      <c r="Z57" s="23">
        <f t="shared" si="11"/>
        <v>4.4511000000000003</v>
      </c>
      <c r="AA57" s="23">
        <f t="shared" si="12"/>
        <v>3.5184000000000002</v>
      </c>
      <c r="AB57" s="23">
        <f t="shared" si="13"/>
        <v>3.0202800000000005</v>
      </c>
      <c r="AC57" s="23"/>
    </row>
    <row r="58" spans="1:1018" ht="15.75" customHeight="1" x14ac:dyDescent="0.2">
      <c r="A58" s="17">
        <v>51</v>
      </c>
      <c r="B58" s="17">
        <v>1</v>
      </c>
      <c r="C58" s="18" t="s">
        <v>351</v>
      </c>
      <c r="D58" s="17" t="s">
        <v>280</v>
      </c>
      <c r="E58" s="18" t="s">
        <v>30</v>
      </c>
      <c r="F58" s="3" t="s">
        <v>344</v>
      </c>
      <c r="G58" s="95" t="s">
        <v>352</v>
      </c>
      <c r="H58" s="3" t="s">
        <v>353</v>
      </c>
      <c r="I58" s="3" t="s">
        <v>354</v>
      </c>
      <c r="J58" s="3" t="s">
        <v>355</v>
      </c>
      <c r="K58" s="3" t="s">
        <v>356</v>
      </c>
      <c r="M58" s="5" t="s">
        <v>38</v>
      </c>
      <c r="N58" s="5" t="s">
        <v>357</v>
      </c>
      <c r="O58" s="42">
        <v>0</v>
      </c>
      <c r="P58" s="22">
        <v>1.89</v>
      </c>
      <c r="Q58" s="22">
        <v>1.6950000000000001</v>
      </c>
      <c r="R58" s="22">
        <v>1.6950000000000001</v>
      </c>
      <c r="S58" s="22">
        <v>1.3959999999999999</v>
      </c>
      <c r="T58" s="22">
        <v>1.1035600000000001</v>
      </c>
      <c r="U58" s="22">
        <v>0.94374000000000002</v>
      </c>
      <c r="W58" s="23">
        <f t="shared" si="8"/>
        <v>1.89</v>
      </c>
      <c r="X58" s="23">
        <f t="shared" si="9"/>
        <v>1.6950000000000001</v>
      </c>
      <c r="Y58" s="23">
        <f t="shared" si="10"/>
        <v>1.6950000000000001</v>
      </c>
      <c r="Z58" s="23">
        <f t="shared" si="11"/>
        <v>1.3959999999999999</v>
      </c>
      <c r="AA58" s="23">
        <f t="shared" si="12"/>
        <v>1.1035600000000001</v>
      </c>
      <c r="AB58" s="23">
        <f t="shared" si="13"/>
        <v>0.94374000000000002</v>
      </c>
    </row>
    <row r="59" spans="1:1018" ht="15.75" customHeight="1" x14ac:dyDescent="0.2">
      <c r="A59" s="17">
        <v>52</v>
      </c>
      <c r="B59" s="17">
        <v>3</v>
      </c>
      <c r="C59" s="18" t="s">
        <v>358</v>
      </c>
      <c r="D59" s="17" t="s">
        <v>280</v>
      </c>
      <c r="E59" s="18" t="s">
        <v>30</v>
      </c>
      <c r="F59" s="3" t="s">
        <v>344</v>
      </c>
      <c r="G59" s="95" t="s">
        <v>359</v>
      </c>
      <c r="H59" s="3" t="s">
        <v>360</v>
      </c>
      <c r="I59" s="3" t="s">
        <v>361</v>
      </c>
      <c r="J59" s="3" t="s">
        <v>362</v>
      </c>
      <c r="K59" s="3" t="s">
        <v>363</v>
      </c>
      <c r="M59" s="5" t="s">
        <v>38</v>
      </c>
      <c r="N59" s="5" t="s">
        <v>364</v>
      </c>
      <c r="O59" s="42">
        <v>0</v>
      </c>
      <c r="P59" s="24">
        <v>1.54</v>
      </c>
      <c r="Q59" s="24">
        <v>1.3759999999999999</v>
      </c>
      <c r="R59" s="24">
        <v>1.3759999999999999</v>
      </c>
      <c r="S59" s="24">
        <v>1.1334</v>
      </c>
      <c r="T59" s="24">
        <v>0.89590000000000003</v>
      </c>
      <c r="U59" s="24">
        <v>0.76907000000000003</v>
      </c>
      <c r="V59" s="22"/>
      <c r="W59" s="23">
        <f t="shared" si="8"/>
        <v>4.62</v>
      </c>
      <c r="X59" s="23">
        <f t="shared" si="9"/>
        <v>4.1280000000000001</v>
      </c>
      <c r="Y59" s="23">
        <f t="shared" si="10"/>
        <v>4.1280000000000001</v>
      </c>
      <c r="Z59" s="23">
        <f t="shared" si="11"/>
        <v>3.4001999999999999</v>
      </c>
      <c r="AA59" s="23">
        <f t="shared" si="12"/>
        <v>2.6877</v>
      </c>
      <c r="AB59" s="23">
        <f t="shared" si="13"/>
        <v>2.30721</v>
      </c>
      <c r="AC59" s="23"/>
    </row>
    <row r="60" spans="1:1018" ht="15.75" customHeight="1" x14ac:dyDescent="0.2">
      <c r="A60" s="17">
        <v>53</v>
      </c>
      <c r="B60" s="17">
        <v>2</v>
      </c>
      <c r="C60" s="18" t="s">
        <v>365</v>
      </c>
      <c r="D60" s="17" t="s">
        <v>280</v>
      </c>
      <c r="E60" s="18" t="s">
        <v>30</v>
      </c>
      <c r="F60" s="3" t="s">
        <v>344</v>
      </c>
      <c r="G60" s="95" t="s">
        <v>366</v>
      </c>
      <c r="H60" s="3" t="s">
        <v>367</v>
      </c>
      <c r="I60" s="3" t="s">
        <v>368</v>
      </c>
      <c r="J60" s="3" t="s">
        <v>369</v>
      </c>
      <c r="K60" s="3" t="s">
        <v>370</v>
      </c>
      <c r="M60" s="5" t="s">
        <v>38</v>
      </c>
      <c r="N60" s="5" t="s">
        <v>371</v>
      </c>
      <c r="O60" s="21">
        <v>804</v>
      </c>
      <c r="P60" s="22">
        <v>1.3</v>
      </c>
      <c r="Q60" s="22">
        <v>1.1639999999999999</v>
      </c>
      <c r="R60" s="22">
        <v>1.1639999999999999</v>
      </c>
      <c r="S60" s="22">
        <v>0.95820000000000005</v>
      </c>
      <c r="T60" s="22">
        <v>0.75746000000000002</v>
      </c>
      <c r="U60" s="22">
        <v>0.65022999999999997</v>
      </c>
      <c r="W60" s="23">
        <f t="shared" si="8"/>
        <v>2.6</v>
      </c>
      <c r="X60" s="23">
        <f t="shared" si="9"/>
        <v>2.3279999999999998</v>
      </c>
      <c r="Y60" s="23">
        <f t="shared" si="10"/>
        <v>2.3279999999999998</v>
      </c>
      <c r="Z60" s="23">
        <f t="shared" si="11"/>
        <v>1.9164000000000001</v>
      </c>
      <c r="AA60" s="23">
        <f t="shared" si="12"/>
        <v>1.51492</v>
      </c>
      <c r="AB60" s="23">
        <f t="shared" si="13"/>
        <v>1.3004599999999999</v>
      </c>
    </row>
    <row r="61" spans="1:1018" ht="15.75" customHeight="1" x14ac:dyDescent="0.2">
      <c r="A61" s="17">
        <v>54</v>
      </c>
      <c r="B61" s="27">
        <v>1</v>
      </c>
      <c r="C61" s="28" t="s">
        <v>372</v>
      </c>
      <c r="D61" s="27" t="s">
        <v>373</v>
      </c>
      <c r="E61" s="29" t="s">
        <v>30</v>
      </c>
      <c r="F61" s="29" t="s">
        <v>281</v>
      </c>
      <c r="G61" s="97" t="s">
        <v>374</v>
      </c>
      <c r="H61" s="34" t="s">
        <v>375</v>
      </c>
      <c r="I61" s="34" t="s">
        <v>375</v>
      </c>
      <c r="J61" s="34" t="s">
        <v>375</v>
      </c>
      <c r="K61" s="3" t="s">
        <v>376</v>
      </c>
      <c r="L61" s="30"/>
      <c r="M61" s="31" t="s">
        <v>38</v>
      </c>
      <c r="N61" s="32" t="s">
        <v>377</v>
      </c>
      <c r="O61" s="33">
        <v>4436</v>
      </c>
      <c r="P61" s="24">
        <v>3.03</v>
      </c>
      <c r="Q61" s="24">
        <v>2.9060000000000001</v>
      </c>
      <c r="R61" s="35">
        <v>2.5432000000000001</v>
      </c>
      <c r="S61" s="35">
        <v>2.4220000000000002</v>
      </c>
      <c r="T61" s="35">
        <v>2.0587</v>
      </c>
      <c r="U61" s="35">
        <v>1.7559499999999999</v>
      </c>
      <c r="V61" s="30"/>
      <c r="W61" s="23">
        <f t="shared" si="8"/>
        <v>3.03</v>
      </c>
      <c r="X61" s="23">
        <f t="shared" si="9"/>
        <v>2.9060000000000001</v>
      </c>
      <c r="Y61" s="23">
        <f t="shared" si="10"/>
        <v>2.5432000000000001</v>
      </c>
      <c r="Z61" s="23">
        <f t="shared" si="11"/>
        <v>2.4220000000000002</v>
      </c>
      <c r="AA61" s="23">
        <f t="shared" si="12"/>
        <v>2.0587</v>
      </c>
      <c r="AB61" s="23">
        <f t="shared" si="13"/>
        <v>1.7559499999999999</v>
      </c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ALZ61" s="3"/>
      <c r="AMA61" s="3"/>
      <c r="AMB61" s="3"/>
    </row>
    <row r="62" spans="1:1018" ht="15.75" customHeight="1" x14ac:dyDescent="0.2">
      <c r="A62" s="17">
        <v>55</v>
      </c>
      <c r="B62" s="27">
        <v>2</v>
      </c>
      <c r="C62" s="28" t="s">
        <v>378</v>
      </c>
      <c r="D62" s="27" t="s">
        <v>373</v>
      </c>
      <c r="E62" s="29" t="s">
        <v>30</v>
      </c>
      <c r="F62" s="29" t="s">
        <v>281</v>
      </c>
      <c r="G62" s="97" t="s">
        <v>379</v>
      </c>
      <c r="H62" s="34" t="s">
        <v>380</v>
      </c>
      <c r="I62" s="34" t="s">
        <v>380</v>
      </c>
      <c r="J62" s="34" t="s">
        <v>380</v>
      </c>
      <c r="K62" s="3" t="s">
        <v>381</v>
      </c>
      <c r="L62" s="30"/>
      <c r="M62" s="31" t="s">
        <v>38</v>
      </c>
      <c r="N62" s="32" t="s">
        <v>382</v>
      </c>
      <c r="O62" s="33">
        <v>15145</v>
      </c>
      <c r="P62" s="24">
        <v>0.55000000000000004</v>
      </c>
      <c r="Q62" s="24">
        <v>0.52900000000000003</v>
      </c>
      <c r="R62" s="35">
        <v>0.49919999999999998</v>
      </c>
      <c r="S62" s="35">
        <v>0.43080000000000002</v>
      </c>
      <c r="T62" s="35">
        <v>0.3916</v>
      </c>
      <c r="U62" s="35">
        <v>0.3382</v>
      </c>
      <c r="V62" s="30"/>
      <c r="W62" s="23">
        <f t="shared" si="8"/>
        <v>1.1000000000000001</v>
      </c>
      <c r="X62" s="23">
        <f t="shared" si="9"/>
        <v>1.0580000000000001</v>
      </c>
      <c r="Y62" s="23">
        <f t="shared" si="10"/>
        <v>0.99839999999999995</v>
      </c>
      <c r="Z62" s="23">
        <f t="shared" si="11"/>
        <v>0.86160000000000003</v>
      </c>
      <c r="AA62" s="23">
        <f t="shared" si="12"/>
        <v>0.78320000000000001</v>
      </c>
      <c r="AB62" s="23">
        <f t="shared" si="13"/>
        <v>0.6764</v>
      </c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0"/>
      <c r="HB62" s="30"/>
      <c r="HC62" s="30"/>
      <c r="HD62" s="30"/>
      <c r="HE62" s="30"/>
      <c r="HF62" s="30"/>
      <c r="HG62" s="30"/>
      <c r="HH62" s="30"/>
      <c r="HI62" s="30"/>
      <c r="HJ62" s="30"/>
      <c r="HK62" s="30"/>
      <c r="HL62" s="30"/>
      <c r="HM62" s="30"/>
      <c r="HN62" s="30"/>
      <c r="HO62" s="30"/>
      <c r="HP62" s="30"/>
      <c r="HQ62" s="30"/>
      <c r="HR62" s="30"/>
      <c r="HS62" s="30"/>
      <c r="HT62" s="30"/>
      <c r="HU62" s="30"/>
      <c r="HV62" s="30"/>
      <c r="HW62" s="30"/>
      <c r="HX62" s="30"/>
      <c r="HY62" s="30"/>
      <c r="HZ62" s="30"/>
      <c r="IA62" s="30"/>
      <c r="IB62" s="30"/>
      <c r="IC62" s="30"/>
      <c r="ID62" s="30"/>
      <c r="IE62" s="30"/>
      <c r="IF62" s="30"/>
      <c r="IG62" s="30"/>
      <c r="IH62" s="30"/>
      <c r="II62" s="30"/>
      <c r="IJ62" s="30"/>
      <c r="IK62" s="30"/>
      <c r="IL62" s="30"/>
      <c r="IM62" s="30"/>
      <c r="IN62" s="30"/>
      <c r="AMB62" s="3"/>
      <c r="AMC62" s="3"/>
      <c r="AMD62" s="3"/>
    </row>
    <row r="63" spans="1:1018" ht="15.75" customHeight="1" x14ac:dyDescent="0.2">
      <c r="A63" s="17">
        <v>56</v>
      </c>
      <c r="B63" s="27">
        <v>2</v>
      </c>
      <c r="C63" s="28" t="s">
        <v>383</v>
      </c>
      <c r="D63" s="27" t="s">
        <v>373</v>
      </c>
      <c r="E63" s="29" t="s">
        <v>30</v>
      </c>
      <c r="F63" s="29" t="s">
        <v>281</v>
      </c>
      <c r="G63" s="98" t="s">
        <v>384</v>
      </c>
      <c r="H63" s="34" t="s">
        <v>385</v>
      </c>
      <c r="I63" s="34" t="s">
        <v>385</v>
      </c>
      <c r="J63" s="34" t="s">
        <v>385</v>
      </c>
      <c r="K63" s="3" t="s">
        <v>386</v>
      </c>
      <c r="L63" s="30" t="s">
        <v>387</v>
      </c>
      <c r="M63" s="31" t="s">
        <v>38</v>
      </c>
      <c r="N63" s="32" t="s">
        <v>388</v>
      </c>
      <c r="O63" s="33">
        <v>16667</v>
      </c>
      <c r="P63" s="24">
        <v>0.47</v>
      </c>
      <c r="Q63" s="24">
        <v>0.44800000000000001</v>
      </c>
      <c r="R63" s="35">
        <v>0.42359999999999998</v>
      </c>
      <c r="S63" s="35">
        <v>0.3654</v>
      </c>
      <c r="T63" s="35">
        <v>0.31559999999999999</v>
      </c>
      <c r="U63" s="35">
        <v>0.24915000000000001</v>
      </c>
      <c r="V63" s="30"/>
      <c r="W63" s="23">
        <f t="shared" si="8"/>
        <v>0.94</v>
      </c>
      <c r="X63" s="23">
        <f t="shared" si="9"/>
        <v>0.89600000000000002</v>
      </c>
      <c r="Y63" s="23">
        <f t="shared" si="10"/>
        <v>0.84719999999999995</v>
      </c>
      <c r="Z63" s="23">
        <f t="shared" si="11"/>
        <v>0.73080000000000001</v>
      </c>
      <c r="AA63" s="23">
        <f t="shared" si="12"/>
        <v>0.63119999999999998</v>
      </c>
      <c r="AB63" s="23">
        <f t="shared" si="13"/>
        <v>0.49830000000000002</v>
      </c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0"/>
      <c r="HC63" s="30"/>
      <c r="HD63" s="30"/>
      <c r="HE63" s="30"/>
      <c r="HF63" s="30"/>
      <c r="HG63" s="30"/>
      <c r="HH63" s="30"/>
      <c r="HI63" s="30"/>
      <c r="HJ63" s="30"/>
      <c r="HK63" s="30"/>
      <c r="HL63" s="30"/>
      <c r="HM63" s="30"/>
      <c r="HN63" s="30"/>
      <c r="HO63" s="30"/>
      <c r="HP63" s="30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A63" s="30"/>
      <c r="IB63" s="30"/>
      <c r="IC63" s="30"/>
      <c r="ID63" s="30"/>
      <c r="IE63" s="30"/>
      <c r="IF63" s="30"/>
      <c r="IG63" s="30"/>
      <c r="IH63" s="30"/>
      <c r="II63" s="30"/>
      <c r="IJ63" s="30"/>
      <c r="IK63" s="30"/>
      <c r="IL63" s="30"/>
      <c r="IM63" s="30"/>
      <c r="AMA63" s="3"/>
      <c r="AMB63" s="3"/>
      <c r="AMC63" s="3"/>
    </row>
    <row r="64" spans="1:1018" ht="15.75" customHeight="1" x14ac:dyDescent="0.2">
      <c r="A64" s="17">
        <v>57</v>
      </c>
      <c r="B64" s="1">
        <v>1</v>
      </c>
      <c r="C64" s="18" t="s">
        <v>389</v>
      </c>
      <c r="D64" s="1" t="s">
        <v>390</v>
      </c>
      <c r="E64" s="18" t="s">
        <v>287</v>
      </c>
      <c r="F64" t="s">
        <v>391</v>
      </c>
      <c r="G64" s="95" t="s">
        <v>392</v>
      </c>
      <c r="H64" t="s">
        <v>393</v>
      </c>
      <c r="I64" t="s">
        <v>394</v>
      </c>
      <c r="J64" t="s">
        <v>394</v>
      </c>
      <c r="K64" t="s">
        <v>395</v>
      </c>
      <c r="M64" s="5" t="s">
        <v>38</v>
      </c>
      <c r="N64" s="5" t="s">
        <v>396</v>
      </c>
      <c r="O64" s="7">
        <v>135</v>
      </c>
      <c r="P64" s="40">
        <v>17.95</v>
      </c>
      <c r="Q64" s="40">
        <v>15.8</v>
      </c>
      <c r="R64" s="40">
        <v>14.9</v>
      </c>
      <c r="S64" s="40">
        <v>14.18</v>
      </c>
      <c r="T64" s="40">
        <v>12.91996</v>
      </c>
      <c r="U64" s="40">
        <v>12.91996</v>
      </c>
      <c r="W64" s="23">
        <f t="shared" si="8"/>
        <v>17.95</v>
      </c>
      <c r="X64" s="23">
        <f t="shared" si="9"/>
        <v>15.8</v>
      </c>
      <c r="Y64" s="23">
        <f t="shared" si="10"/>
        <v>14.9</v>
      </c>
      <c r="Z64" s="23">
        <f t="shared" si="11"/>
        <v>14.18</v>
      </c>
      <c r="AA64" s="23">
        <f t="shared" si="12"/>
        <v>12.91996</v>
      </c>
      <c r="AB64" s="23">
        <f t="shared" si="13"/>
        <v>12.91996</v>
      </c>
    </row>
    <row r="65" spans="1:1024" s="42" customFormat="1" ht="15.75" customHeight="1" x14ac:dyDescent="0.2">
      <c r="A65" s="43"/>
      <c r="B65" s="43"/>
      <c r="C65" s="44"/>
      <c r="D65" s="43"/>
      <c r="E65" s="44"/>
      <c r="F65" s="45"/>
      <c r="G65" s="101"/>
      <c r="H65" s="46"/>
      <c r="I65" s="45"/>
      <c r="J65" s="45"/>
      <c r="K65" s="45"/>
      <c r="L65" s="45"/>
      <c r="M65" s="47"/>
      <c r="N65" s="47"/>
      <c r="O65" s="48"/>
      <c r="P65" s="49"/>
      <c r="Q65" s="49"/>
      <c r="R65" s="49"/>
      <c r="S65" s="49"/>
      <c r="T65" s="49"/>
      <c r="U65" s="50"/>
      <c r="V65" s="51"/>
      <c r="W65" s="23"/>
      <c r="X65" s="23"/>
      <c r="Y65" s="23"/>
      <c r="Z65" s="23"/>
      <c r="AA65" s="23"/>
      <c r="AB65" s="23"/>
      <c r="AMJ65"/>
    </row>
    <row r="66" spans="1:1024" ht="15.75" customHeight="1" x14ac:dyDescent="0.2">
      <c r="A66" s="17">
        <v>101</v>
      </c>
      <c r="B66" s="17">
        <v>1</v>
      </c>
      <c r="C66" s="18" t="s">
        <v>397</v>
      </c>
      <c r="D66" s="17" t="s">
        <v>398</v>
      </c>
      <c r="E66" s="18" t="s">
        <v>399</v>
      </c>
      <c r="F66" s="3" t="s">
        <v>400</v>
      </c>
      <c r="G66" s="95" t="s">
        <v>401</v>
      </c>
      <c r="H66" s="6" t="s">
        <v>401</v>
      </c>
      <c r="I66" t="s">
        <v>401</v>
      </c>
      <c r="J66" t="s">
        <v>401</v>
      </c>
      <c r="K66" s="3" t="s">
        <v>402</v>
      </c>
      <c r="L66" s="3"/>
      <c r="M66" s="5" t="s">
        <v>38</v>
      </c>
      <c r="N66" s="5" t="s">
        <v>403</v>
      </c>
      <c r="O66" s="21">
        <v>3564501</v>
      </c>
      <c r="P66" s="22">
        <v>0.34</v>
      </c>
      <c r="Q66" s="22">
        <v>0.31</v>
      </c>
      <c r="R66" s="22">
        <v>0.27579999999999999</v>
      </c>
      <c r="S66" s="22">
        <v>0.2414</v>
      </c>
      <c r="T66" s="22">
        <v>0.22067999999999999</v>
      </c>
      <c r="U66" s="22">
        <v>0.20688000000000001</v>
      </c>
      <c r="V66" s="23"/>
      <c r="W66" s="23">
        <f t="shared" ref="W66:AB67" si="14">$B66*P66</f>
        <v>0.34</v>
      </c>
      <c r="X66" s="23">
        <f t="shared" si="14"/>
        <v>0.31</v>
      </c>
      <c r="Y66" s="23">
        <f t="shared" si="14"/>
        <v>0.27579999999999999</v>
      </c>
      <c r="Z66" s="23">
        <f t="shared" si="14"/>
        <v>0.2414</v>
      </c>
      <c r="AA66" s="23">
        <f t="shared" si="14"/>
        <v>0.22067999999999999</v>
      </c>
      <c r="AB66" s="23">
        <f t="shared" si="14"/>
        <v>0.20688000000000001</v>
      </c>
    </row>
    <row r="67" spans="1:1024" ht="15.75" customHeight="1" x14ac:dyDescent="0.2">
      <c r="A67" s="17">
        <v>102</v>
      </c>
      <c r="B67" s="17">
        <v>1</v>
      </c>
      <c r="C67" s="18" t="s">
        <v>404</v>
      </c>
      <c r="D67" s="17" t="s">
        <v>390</v>
      </c>
      <c r="E67" s="18" t="s">
        <v>399</v>
      </c>
      <c r="F67" s="3" t="s">
        <v>400</v>
      </c>
      <c r="G67" s="95" t="s">
        <v>405</v>
      </c>
      <c r="H67" s="25" t="s">
        <v>406</v>
      </c>
      <c r="I67" s="3" t="s">
        <v>406</v>
      </c>
      <c r="J67" s="3" t="s">
        <v>406</v>
      </c>
      <c r="K67" s="3" t="s">
        <v>407</v>
      </c>
      <c r="L67" s="3"/>
      <c r="M67" s="5" t="s">
        <v>38</v>
      </c>
      <c r="N67" s="5" t="s">
        <v>408</v>
      </c>
      <c r="O67" s="21">
        <v>1217</v>
      </c>
      <c r="P67" s="24">
        <v>43.04</v>
      </c>
      <c r="Q67" s="24">
        <v>39.917000000000002</v>
      </c>
      <c r="R67" s="35">
        <v>37.548000000000002</v>
      </c>
      <c r="S67" s="35">
        <v>32.886000000000003</v>
      </c>
      <c r="T67" s="35">
        <v>31.751999999999999</v>
      </c>
      <c r="U67" s="35">
        <v>30.24</v>
      </c>
      <c r="V67" s="23"/>
      <c r="W67" s="23">
        <f t="shared" si="14"/>
        <v>43.04</v>
      </c>
      <c r="X67" s="23">
        <f t="shared" si="14"/>
        <v>39.917000000000002</v>
      </c>
      <c r="Y67" s="23">
        <f t="shared" si="14"/>
        <v>37.548000000000002</v>
      </c>
      <c r="Z67" s="23">
        <f t="shared" si="14"/>
        <v>32.886000000000003</v>
      </c>
      <c r="AA67" s="23">
        <f t="shared" si="14"/>
        <v>31.751999999999999</v>
      </c>
      <c r="AB67" s="23">
        <f t="shared" si="14"/>
        <v>30.24</v>
      </c>
    </row>
    <row r="68" spans="1:1024" x14ac:dyDescent="0.2">
      <c r="A68" s="17">
        <v>103</v>
      </c>
      <c r="C68" s="18" t="s">
        <v>409</v>
      </c>
      <c r="D68" s="1" t="s">
        <v>390</v>
      </c>
      <c r="E68" s="18" t="s">
        <v>399</v>
      </c>
      <c r="F68" t="s">
        <v>410</v>
      </c>
      <c r="G68" s="95" t="s">
        <v>410</v>
      </c>
      <c r="K68" t="s">
        <v>411</v>
      </c>
    </row>
    <row r="69" spans="1:1024" x14ac:dyDescent="0.2">
      <c r="A69" s="17">
        <v>104</v>
      </c>
      <c r="C69" s="18" t="s">
        <v>412</v>
      </c>
      <c r="D69" s="1" t="s">
        <v>413</v>
      </c>
      <c r="E69" s="18" t="s">
        <v>399</v>
      </c>
      <c r="K69" t="s">
        <v>414</v>
      </c>
    </row>
    <row r="70" spans="1:1024" x14ac:dyDescent="0.2">
      <c r="A70" s="17">
        <v>105</v>
      </c>
      <c r="C70" s="18" t="s">
        <v>415</v>
      </c>
      <c r="D70" s="1" t="s">
        <v>413</v>
      </c>
      <c r="E70" s="18" t="s">
        <v>399</v>
      </c>
      <c r="K70" t="s">
        <v>416</v>
      </c>
    </row>
    <row r="71" spans="1:1024" x14ac:dyDescent="0.2">
      <c r="A71" s="17">
        <v>106</v>
      </c>
      <c r="C71" s="18" t="s">
        <v>417</v>
      </c>
      <c r="D71" s="1" t="s">
        <v>413</v>
      </c>
      <c r="E71" s="18" t="s">
        <v>399</v>
      </c>
      <c r="K71" t="s">
        <v>418</v>
      </c>
    </row>
    <row r="72" spans="1:1024" x14ac:dyDescent="0.2">
      <c r="A72" s="17">
        <v>107</v>
      </c>
      <c r="C72" s="18" t="s">
        <v>419</v>
      </c>
      <c r="D72" s="1" t="s">
        <v>413</v>
      </c>
      <c r="E72" s="18" t="s">
        <v>399</v>
      </c>
      <c r="K72" t="s">
        <v>420</v>
      </c>
    </row>
    <row r="73" spans="1:1024" x14ac:dyDescent="0.2">
      <c r="A73" s="17">
        <v>108</v>
      </c>
      <c r="C73" s="18" t="s">
        <v>421</v>
      </c>
      <c r="D73" s="1" t="s">
        <v>413</v>
      </c>
      <c r="E73" s="18" t="s">
        <v>399</v>
      </c>
      <c r="K73" t="s">
        <v>422</v>
      </c>
    </row>
    <row r="74" spans="1:1024" x14ac:dyDescent="0.2">
      <c r="A74" s="17">
        <v>109</v>
      </c>
      <c r="C74" s="18" t="s">
        <v>423</v>
      </c>
      <c r="D74" s="1" t="s">
        <v>413</v>
      </c>
      <c r="E74" s="18" t="s">
        <v>399</v>
      </c>
      <c r="K74" t="s">
        <v>424</v>
      </c>
    </row>
    <row r="75" spans="1:1024" x14ac:dyDescent="0.2">
      <c r="A75" s="17">
        <v>110</v>
      </c>
      <c r="C75" s="18" t="s">
        <v>425</v>
      </c>
      <c r="D75" s="1" t="s">
        <v>413</v>
      </c>
      <c r="E75" s="18" t="s">
        <v>399</v>
      </c>
      <c r="K75" t="s">
        <v>426</v>
      </c>
    </row>
    <row r="76" spans="1:1024" x14ac:dyDescent="0.2">
      <c r="A76" s="17">
        <v>111</v>
      </c>
      <c r="C76" s="18" t="s">
        <v>427</v>
      </c>
      <c r="D76" s="1" t="s">
        <v>413</v>
      </c>
      <c r="E76" s="18" t="s">
        <v>399</v>
      </c>
      <c r="K76" t="s">
        <v>428</v>
      </c>
    </row>
    <row r="77" spans="1:1024" x14ac:dyDescent="0.2">
      <c r="A77" s="17">
        <v>112</v>
      </c>
      <c r="C77" s="18" t="s">
        <v>429</v>
      </c>
      <c r="D77" s="1" t="s">
        <v>413</v>
      </c>
      <c r="E77" s="18" t="s">
        <v>399</v>
      </c>
      <c r="K77" t="s">
        <v>430</v>
      </c>
    </row>
    <row r="78" spans="1:1024" x14ac:dyDescent="0.2">
      <c r="A78" s="17">
        <v>113</v>
      </c>
      <c r="C78" s="18" t="s">
        <v>431</v>
      </c>
      <c r="D78" s="1" t="s">
        <v>413</v>
      </c>
      <c r="E78" s="18" t="s">
        <v>399</v>
      </c>
      <c r="K78" t="s">
        <v>432</v>
      </c>
    </row>
    <row r="79" spans="1:1024" x14ac:dyDescent="0.2">
      <c r="A79" s="17">
        <v>114</v>
      </c>
      <c r="C79" s="18" t="s">
        <v>433</v>
      </c>
      <c r="D79" s="1" t="s">
        <v>413</v>
      </c>
      <c r="E79" s="18" t="s">
        <v>399</v>
      </c>
      <c r="K79" t="s">
        <v>434</v>
      </c>
    </row>
    <row r="80" spans="1:1024" x14ac:dyDescent="0.2">
      <c r="A80" s="17">
        <v>115</v>
      </c>
      <c r="C80" s="18" t="s">
        <v>435</v>
      </c>
      <c r="D80" s="1" t="s">
        <v>413</v>
      </c>
      <c r="E80" s="18" t="s">
        <v>399</v>
      </c>
      <c r="K80" t="s">
        <v>436</v>
      </c>
    </row>
    <row r="81" spans="1:11" x14ac:dyDescent="0.2">
      <c r="A81" s="17">
        <v>116</v>
      </c>
      <c r="C81" s="18" t="s">
        <v>437</v>
      </c>
      <c r="D81" s="1" t="s">
        <v>413</v>
      </c>
      <c r="E81" s="18" t="s">
        <v>399</v>
      </c>
      <c r="K81" t="s">
        <v>438</v>
      </c>
    </row>
    <row r="82" spans="1:11" x14ac:dyDescent="0.2">
      <c r="A82" s="17">
        <v>117</v>
      </c>
      <c r="C82" s="18" t="s">
        <v>439</v>
      </c>
      <c r="D82" s="1" t="s">
        <v>413</v>
      </c>
      <c r="E82" s="18" t="s">
        <v>399</v>
      </c>
      <c r="K82" t="s">
        <v>440</v>
      </c>
    </row>
    <row r="83" spans="1:11" x14ac:dyDescent="0.2">
      <c r="A83" s="17">
        <v>118</v>
      </c>
      <c r="C83" s="18" t="s">
        <v>441</v>
      </c>
      <c r="D83" s="1" t="s">
        <v>413</v>
      </c>
      <c r="E83" s="18" t="s">
        <v>399</v>
      </c>
      <c r="K83" t="s">
        <v>442</v>
      </c>
    </row>
    <row r="84" spans="1:11" x14ac:dyDescent="0.2">
      <c r="A84" s="17">
        <v>119</v>
      </c>
      <c r="C84" s="18" t="s">
        <v>443</v>
      </c>
      <c r="D84" s="1" t="s">
        <v>413</v>
      </c>
      <c r="E84" s="18" t="s">
        <v>399</v>
      </c>
      <c r="K84" t="s">
        <v>444</v>
      </c>
    </row>
    <row r="85" spans="1:11" x14ac:dyDescent="0.2">
      <c r="A85" s="17">
        <v>120</v>
      </c>
      <c r="C85" s="18" t="s">
        <v>445</v>
      </c>
      <c r="D85" s="1" t="s">
        <v>413</v>
      </c>
      <c r="E85" s="18" t="s">
        <v>399</v>
      </c>
      <c r="K85" t="s">
        <v>446</v>
      </c>
    </row>
  </sheetData>
  <mergeCells count="2">
    <mergeCell ref="A1:C1"/>
    <mergeCell ref="A2:C2"/>
  </mergeCells>
  <hyperlinks>
    <hyperlink ref="G8" r:id="rId1"/>
    <hyperlink ref="N8" r:id="rId2"/>
    <hyperlink ref="G9" r:id="rId3"/>
    <hyperlink ref="N9" r:id="rId4"/>
    <hyperlink ref="G10" r:id="rId5"/>
    <hyperlink ref="N10" r:id="rId6"/>
    <hyperlink ref="G11" r:id="rId7"/>
    <hyperlink ref="N11" r:id="rId8"/>
    <hyperlink ref="G12" r:id="rId9"/>
    <hyperlink ref="N12" r:id="rId10"/>
    <hyperlink ref="G13" r:id="rId11"/>
    <hyperlink ref="N13" r:id="rId12"/>
    <hyperlink ref="G14" r:id="rId13"/>
    <hyperlink ref="N14" r:id="rId14"/>
    <hyperlink ref="G15" r:id="rId15"/>
    <hyperlink ref="N15" r:id="rId16"/>
    <hyperlink ref="G16" r:id="rId17"/>
    <hyperlink ref="N16" r:id="rId18"/>
    <hyperlink ref="G17" r:id="rId19"/>
    <hyperlink ref="N17" r:id="rId20"/>
    <hyperlink ref="G18" r:id="rId21"/>
    <hyperlink ref="N18" r:id="rId22"/>
    <hyperlink ref="G19" r:id="rId23"/>
    <hyperlink ref="N19" r:id="rId24"/>
    <hyperlink ref="G20" r:id="rId25"/>
    <hyperlink ref="N20" r:id="rId26"/>
    <hyperlink ref="G21" r:id="rId27"/>
    <hyperlink ref="N21" r:id="rId28"/>
    <hyperlink ref="G22" r:id="rId29"/>
    <hyperlink ref="N22" r:id="rId30"/>
    <hyperlink ref="G23" r:id="rId31"/>
    <hyperlink ref="N23" r:id="rId32"/>
    <hyperlink ref="G24" r:id="rId33"/>
    <hyperlink ref="N24" r:id="rId34"/>
    <hyperlink ref="G25" r:id="rId35"/>
    <hyperlink ref="N25" r:id="rId36"/>
    <hyperlink ref="G26" r:id="rId37"/>
    <hyperlink ref="N26" r:id="rId38"/>
    <hyperlink ref="G27" r:id="rId39"/>
    <hyperlink ref="N27" r:id="rId40"/>
    <hyperlink ref="G28" r:id="rId41"/>
    <hyperlink ref="N28" r:id="rId42"/>
    <hyperlink ref="G29" r:id="rId43"/>
    <hyperlink ref="N29" r:id="rId44"/>
    <hyperlink ref="G30" r:id="rId45"/>
    <hyperlink ref="N30" r:id="rId46"/>
    <hyperlink ref="G31" r:id="rId47"/>
    <hyperlink ref="N31" r:id="rId48"/>
    <hyperlink ref="G32" r:id="rId49"/>
    <hyperlink ref="N32" r:id="rId50"/>
    <hyperlink ref="G33" r:id="rId51"/>
    <hyperlink ref="N33" r:id="rId52"/>
    <hyperlink ref="G34" r:id="rId53"/>
    <hyperlink ref="N34" r:id="rId54"/>
    <hyperlink ref="G35" r:id="rId55"/>
    <hyperlink ref="N35" r:id="rId56"/>
    <hyperlink ref="G36" r:id="rId57"/>
    <hyperlink ref="N36" r:id="rId58"/>
    <hyperlink ref="G37" r:id="rId59"/>
    <hyperlink ref="N37" r:id="rId60"/>
    <hyperlink ref="G38" r:id="rId61"/>
    <hyperlink ref="N38" r:id="rId62"/>
    <hyperlink ref="G39" r:id="rId63"/>
    <hyperlink ref="N39" r:id="rId64"/>
    <hyperlink ref="G40" r:id="rId65"/>
    <hyperlink ref="N40" r:id="rId66"/>
    <hyperlink ref="G41" r:id="rId67"/>
    <hyperlink ref="N41" r:id="rId68"/>
    <hyperlink ref="G42" r:id="rId69"/>
    <hyperlink ref="N42" r:id="rId70"/>
    <hyperlink ref="G43" r:id="rId71"/>
    <hyperlink ref="N43" r:id="rId72"/>
    <hyperlink ref="G44" r:id="rId73"/>
    <hyperlink ref="N44" r:id="rId74"/>
    <hyperlink ref="G45" r:id="rId75"/>
    <hyperlink ref="N45" r:id="rId76"/>
    <hyperlink ref="G46" r:id="rId77"/>
    <hyperlink ref="N46" r:id="rId78"/>
    <hyperlink ref="G47" r:id="rId79"/>
    <hyperlink ref="N47" r:id="rId80"/>
    <hyperlink ref="G48" r:id="rId81"/>
    <hyperlink ref="N48" r:id="rId82"/>
    <hyperlink ref="G49" r:id="rId83"/>
    <hyperlink ref="N49" r:id="rId84"/>
    <hyperlink ref="G50" r:id="rId85"/>
    <hyperlink ref="N50" r:id="rId86"/>
    <hyperlink ref="G51" r:id="rId87"/>
    <hyperlink ref="N51" r:id="rId88"/>
    <hyperlink ref="G52" r:id="rId89"/>
    <hyperlink ref="N52" r:id="rId90"/>
    <hyperlink ref="G53" r:id="rId91"/>
    <hyperlink ref="N53" r:id="rId92"/>
    <hyperlink ref="G54" r:id="rId93"/>
    <hyperlink ref="N54" r:id="rId94"/>
    <hyperlink ref="G55" r:id="rId95"/>
    <hyperlink ref="N55" r:id="rId96"/>
    <hyperlink ref="G56" r:id="rId97"/>
    <hyperlink ref="N56" r:id="rId98"/>
    <hyperlink ref="G57" r:id="rId99"/>
    <hyperlink ref="N57" r:id="rId100"/>
    <hyperlink ref="G58" r:id="rId101"/>
    <hyperlink ref="N58" r:id="rId102"/>
    <hyperlink ref="G59" r:id="rId103"/>
    <hyperlink ref="N59" r:id="rId104"/>
    <hyperlink ref="G60" r:id="rId105"/>
    <hyperlink ref="N60" r:id="rId106"/>
    <hyperlink ref="G61" r:id="rId107"/>
    <hyperlink ref="N61" r:id="rId108"/>
    <hyperlink ref="G62" r:id="rId109"/>
    <hyperlink ref="N62" r:id="rId110"/>
    <hyperlink ref="G63" r:id="rId111"/>
    <hyperlink ref="N63" r:id="rId112"/>
    <hyperlink ref="G64" r:id="rId113"/>
    <hyperlink ref="N64" r:id="rId114"/>
    <hyperlink ref="G66" r:id="rId115"/>
    <hyperlink ref="N66" r:id="rId116"/>
    <hyperlink ref="G67" r:id="rId117" location="micro"/>
    <hyperlink ref="N67" r:id="rId118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60" zoomScaleNormal="60" zoomScalePageLayoutView="60" workbookViewId="0">
      <selection activeCell="C19" sqref="C19"/>
    </sheetView>
  </sheetViews>
  <sheetFormatPr baseColWidth="10" defaultColWidth="8.83203125" defaultRowHeight="16" x14ac:dyDescent="0.2"/>
  <cols>
    <col min="1" max="1" width="8.83203125" style="1"/>
    <col min="2" max="2" width="8.83203125" style="18"/>
    <col min="3" max="5" width="8.83203125" style="3"/>
  </cols>
  <sheetData>
    <row r="1" spans="1:7" x14ac:dyDescent="0.2">
      <c r="A1" s="102" t="s">
        <v>447</v>
      </c>
      <c r="B1" s="102"/>
      <c r="C1" s="102"/>
      <c r="D1"/>
      <c r="E1"/>
    </row>
    <row r="2" spans="1:7" x14ac:dyDescent="0.2">
      <c r="A2" s="17"/>
      <c r="D2"/>
      <c r="E2"/>
    </row>
    <row r="3" spans="1:7" s="12" customFormat="1" ht="19" x14ac:dyDescent="0.2">
      <c r="A3" s="10" t="s">
        <v>448</v>
      </c>
      <c r="B3" s="11" t="s">
        <v>449</v>
      </c>
      <c r="C3" s="12" t="s">
        <v>450</v>
      </c>
      <c r="D3" s="52"/>
    </row>
    <row r="4" spans="1:7" x14ac:dyDescent="0.2">
      <c r="A4" s="17">
        <v>1</v>
      </c>
      <c r="B4" s="18" t="s">
        <v>451</v>
      </c>
      <c r="C4" s="3" t="s">
        <v>452</v>
      </c>
      <c r="E4"/>
      <c r="G4" s="53"/>
    </row>
    <row r="5" spans="1:7" x14ac:dyDescent="0.2">
      <c r="A5" s="17">
        <v>1</v>
      </c>
      <c r="B5" s="18" t="s">
        <v>453</v>
      </c>
      <c r="C5" s="3" t="s">
        <v>454</v>
      </c>
      <c r="E5"/>
    </row>
    <row r="6" spans="1:7" x14ac:dyDescent="0.2">
      <c r="A6" s="17">
        <v>1</v>
      </c>
      <c r="B6" s="18" t="s">
        <v>29</v>
      </c>
      <c r="C6" s="3" t="s">
        <v>455</v>
      </c>
      <c r="E6"/>
    </row>
    <row r="7" spans="1:7" x14ac:dyDescent="0.2">
      <c r="A7" s="17">
        <v>2</v>
      </c>
      <c r="B7" s="18" t="s">
        <v>126</v>
      </c>
      <c r="C7" s="3" t="s">
        <v>456</v>
      </c>
      <c r="E7"/>
    </row>
    <row r="8" spans="1:7" x14ac:dyDescent="0.2">
      <c r="A8" s="17">
        <v>3</v>
      </c>
      <c r="B8" s="18" t="s">
        <v>169</v>
      </c>
      <c r="C8" s="3" t="s">
        <v>457</v>
      </c>
      <c r="E8"/>
    </row>
    <row r="9" spans="1:7" ht="19" x14ac:dyDescent="0.2">
      <c r="A9" s="17">
        <v>4</v>
      </c>
      <c r="B9" s="18" t="s">
        <v>458</v>
      </c>
      <c r="C9" s="3" t="s">
        <v>459</v>
      </c>
      <c r="E9" s="54"/>
    </row>
    <row r="10" spans="1:7" x14ac:dyDescent="0.2">
      <c r="A10" s="17">
        <v>5</v>
      </c>
      <c r="B10" s="18" t="s">
        <v>196</v>
      </c>
      <c r="C10" s="3" t="s">
        <v>460</v>
      </c>
      <c r="E10"/>
    </row>
    <row r="11" spans="1:7" x14ac:dyDescent="0.2">
      <c r="A11" s="17">
        <v>6</v>
      </c>
      <c r="B11" s="18" t="s">
        <v>229</v>
      </c>
      <c r="C11" s="3" t="s">
        <v>461</v>
      </c>
      <c r="E11"/>
    </row>
    <row r="12" spans="1:7" x14ac:dyDescent="0.2">
      <c r="A12" s="17">
        <v>7</v>
      </c>
      <c r="B12" s="18" t="s">
        <v>462</v>
      </c>
      <c r="C12" s="3" t="s">
        <v>463</v>
      </c>
      <c r="E12"/>
    </row>
    <row r="13" spans="1:7" x14ac:dyDescent="0.2">
      <c r="A13" s="17">
        <v>8</v>
      </c>
      <c r="B13" s="18" t="s">
        <v>280</v>
      </c>
      <c r="C13" s="3" t="s">
        <v>464</v>
      </c>
      <c r="E13"/>
    </row>
    <row r="14" spans="1:7" ht="19" x14ac:dyDescent="0.2">
      <c r="A14" s="17">
        <v>9</v>
      </c>
      <c r="B14" s="18" t="s">
        <v>373</v>
      </c>
      <c r="C14" s="3" t="s">
        <v>465</v>
      </c>
      <c r="E14" s="54"/>
    </row>
    <row r="15" spans="1:7" x14ac:dyDescent="0.2">
      <c r="A15" s="17">
        <v>10</v>
      </c>
      <c r="B15" s="18" t="s">
        <v>390</v>
      </c>
      <c r="C15" s="3" t="s">
        <v>466</v>
      </c>
    </row>
    <row r="16" spans="1:7" x14ac:dyDescent="0.2">
      <c r="A16" s="17">
        <v>11</v>
      </c>
      <c r="B16" s="18" t="s">
        <v>467</v>
      </c>
      <c r="C16" s="3" t="s">
        <v>468</v>
      </c>
    </row>
  </sheetData>
  <mergeCells count="1">
    <mergeCell ref="A1:C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60" zoomScaleNormal="60" zoomScalePageLayoutView="60" workbookViewId="0">
      <selection activeCell="B2" sqref="B2"/>
    </sheetView>
  </sheetViews>
  <sheetFormatPr baseColWidth="10" defaultColWidth="8.83203125" defaultRowHeight="16" x14ac:dyDescent="0.2"/>
  <sheetData>
    <row r="1" spans="1:11" ht="26" x14ac:dyDescent="0.3">
      <c r="A1" s="55" t="s">
        <v>469</v>
      </c>
      <c r="B1" s="56" t="s">
        <v>470</v>
      </c>
      <c r="C1" s="57"/>
      <c r="D1" s="58" t="s">
        <v>471</v>
      </c>
      <c r="E1" s="59"/>
      <c r="F1" s="57"/>
      <c r="G1" s="60" t="s">
        <v>472</v>
      </c>
      <c r="H1" s="61"/>
      <c r="I1" s="57"/>
      <c r="J1" s="62" t="s">
        <v>473</v>
      </c>
      <c r="K1" s="63"/>
    </row>
    <row r="2" spans="1:11" ht="26" x14ac:dyDescent="0.3">
      <c r="A2" s="64" t="s">
        <v>474</v>
      </c>
      <c r="B2" s="65" t="s">
        <v>475</v>
      </c>
      <c r="C2" s="66"/>
      <c r="D2" s="67">
        <v>1.6E-2</v>
      </c>
      <c r="E2" s="68">
        <v>8.0000000000000002E-3</v>
      </c>
      <c r="F2" s="66"/>
      <c r="G2" s="69">
        <v>0.4</v>
      </c>
      <c r="H2" s="70">
        <v>0.2</v>
      </c>
      <c r="I2" s="66"/>
      <c r="J2" s="71" t="s">
        <v>476</v>
      </c>
      <c r="K2" s="72"/>
    </row>
    <row r="3" spans="1:11" ht="26" x14ac:dyDescent="0.3">
      <c r="A3" s="73" t="s">
        <v>477</v>
      </c>
      <c r="B3" s="74" t="s">
        <v>478</v>
      </c>
      <c r="C3" s="75"/>
      <c r="D3" s="76">
        <v>2.4E-2</v>
      </c>
      <c r="E3" s="77">
        <v>1.2E-2</v>
      </c>
      <c r="F3" s="75"/>
      <c r="G3" s="78">
        <v>0.6</v>
      </c>
      <c r="H3" s="79">
        <v>0.3</v>
      </c>
      <c r="I3" s="75"/>
      <c r="J3" s="80" t="s">
        <v>479</v>
      </c>
      <c r="K3" s="72"/>
    </row>
    <row r="4" spans="1:11" ht="26" x14ac:dyDescent="0.3">
      <c r="A4" s="73" t="s">
        <v>475</v>
      </c>
      <c r="B4" s="74" t="s">
        <v>480</v>
      </c>
      <c r="C4" s="75"/>
      <c r="D4" s="76">
        <v>0.04</v>
      </c>
      <c r="E4" s="77">
        <v>0.02</v>
      </c>
      <c r="F4" s="75"/>
      <c r="G4" s="78">
        <v>1</v>
      </c>
      <c r="H4" s="79">
        <v>0.5</v>
      </c>
      <c r="I4" s="75"/>
      <c r="J4" s="80" t="s">
        <v>481</v>
      </c>
      <c r="K4" s="72"/>
    </row>
    <row r="5" spans="1:11" ht="26" x14ac:dyDescent="0.3">
      <c r="A5" s="73" t="s">
        <v>478</v>
      </c>
      <c r="B5" s="74" t="s">
        <v>482</v>
      </c>
      <c r="C5" s="75"/>
      <c r="D5" s="76">
        <v>6.3E-2</v>
      </c>
      <c r="E5" s="77">
        <v>3.1E-2</v>
      </c>
      <c r="F5" s="75"/>
      <c r="G5" s="78">
        <v>1.6</v>
      </c>
      <c r="H5" s="79">
        <v>0.8</v>
      </c>
      <c r="I5" s="75"/>
      <c r="J5" s="80" t="s">
        <v>481</v>
      </c>
      <c r="K5" s="72"/>
    </row>
    <row r="6" spans="1:11" ht="26" x14ac:dyDescent="0.3">
      <c r="A6" s="73" t="s">
        <v>483</v>
      </c>
      <c r="B6" s="74" t="s">
        <v>484</v>
      </c>
      <c r="C6" s="75"/>
      <c r="D6" s="76">
        <v>0.08</v>
      </c>
      <c r="E6" s="77">
        <v>0.05</v>
      </c>
      <c r="F6" s="75"/>
      <c r="G6" s="78">
        <v>2</v>
      </c>
      <c r="H6" s="79">
        <v>1.25</v>
      </c>
      <c r="I6" s="75"/>
      <c r="J6" s="80" t="s">
        <v>485</v>
      </c>
      <c r="K6" s="72"/>
    </row>
    <row r="7" spans="1:11" ht="26" x14ac:dyDescent="0.3">
      <c r="A7" s="73">
        <v>1206</v>
      </c>
      <c r="B7" s="74" t="s">
        <v>486</v>
      </c>
      <c r="C7" s="75"/>
      <c r="D7" s="76">
        <v>0.126</v>
      </c>
      <c r="E7" s="77">
        <v>6.3E-2</v>
      </c>
      <c r="F7" s="75"/>
      <c r="G7" s="78">
        <v>3.2</v>
      </c>
      <c r="H7" s="79">
        <v>1.6</v>
      </c>
      <c r="I7" s="75"/>
      <c r="J7" s="80" t="s">
        <v>487</v>
      </c>
      <c r="K7" s="72"/>
    </row>
    <row r="8" spans="1:11" ht="26" x14ac:dyDescent="0.3">
      <c r="A8" s="73">
        <v>1210</v>
      </c>
      <c r="B8" s="74" t="s">
        <v>488</v>
      </c>
      <c r="C8" s="75"/>
      <c r="D8" s="76">
        <v>0.126</v>
      </c>
      <c r="E8" s="77">
        <v>0.1</v>
      </c>
      <c r="F8" s="75"/>
      <c r="G8" s="78">
        <v>3.2</v>
      </c>
      <c r="H8" s="79">
        <v>2.5</v>
      </c>
      <c r="I8" s="75"/>
      <c r="J8" s="80" t="s">
        <v>489</v>
      </c>
      <c r="K8" s="72"/>
    </row>
    <row r="9" spans="1:11" ht="26" x14ac:dyDescent="0.3">
      <c r="A9" s="73">
        <v>1808</v>
      </c>
      <c r="B9" s="74" t="s">
        <v>490</v>
      </c>
      <c r="C9" s="75"/>
      <c r="D9" s="76">
        <v>0.17699999999999999</v>
      </c>
      <c r="E9" s="77">
        <v>6.3E-2</v>
      </c>
      <c r="F9" s="75"/>
      <c r="G9" s="78">
        <v>4.5</v>
      </c>
      <c r="H9" s="79">
        <v>1.6</v>
      </c>
      <c r="I9" s="75"/>
      <c r="J9" s="80" t="s">
        <v>489</v>
      </c>
      <c r="K9" s="72"/>
    </row>
    <row r="10" spans="1:11" ht="26" x14ac:dyDescent="0.3">
      <c r="A10" s="73">
        <v>1812</v>
      </c>
      <c r="B10" s="74" t="s">
        <v>491</v>
      </c>
      <c r="C10" s="75"/>
      <c r="D10" s="76">
        <v>0.18</v>
      </c>
      <c r="E10" s="77">
        <v>0.12</v>
      </c>
      <c r="F10" s="75"/>
      <c r="G10" s="78">
        <v>4.5</v>
      </c>
      <c r="H10" s="79">
        <v>3.2</v>
      </c>
      <c r="I10" s="75"/>
      <c r="J10" s="80" t="s">
        <v>489</v>
      </c>
      <c r="K10" s="72"/>
    </row>
    <row r="11" spans="1:11" ht="26" x14ac:dyDescent="0.3">
      <c r="A11" s="73">
        <v>2010</v>
      </c>
      <c r="B11" s="74" t="s">
        <v>492</v>
      </c>
      <c r="C11" s="75"/>
      <c r="D11" s="76">
        <v>0.2</v>
      </c>
      <c r="E11" s="77">
        <v>0.1</v>
      </c>
      <c r="F11" s="75"/>
      <c r="G11" s="78">
        <v>5</v>
      </c>
      <c r="H11" s="79">
        <v>2.5</v>
      </c>
      <c r="I11" s="75"/>
      <c r="J11" s="80" t="s">
        <v>489</v>
      </c>
      <c r="K11" s="72"/>
    </row>
    <row r="12" spans="1:11" ht="26" x14ac:dyDescent="0.3">
      <c r="A12" s="81">
        <v>2512</v>
      </c>
      <c r="B12" s="82" t="s">
        <v>493</v>
      </c>
      <c r="C12" s="83"/>
      <c r="D12" s="84">
        <v>0.25</v>
      </c>
      <c r="E12" s="85">
        <v>0.12</v>
      </c>
      <c r="F12" s="83"/>
      <c r="G12" s="86">
        <v>6.35</v>
      </c>
      <c r="H12" s="87">
        <v>3.05</v>
      </c>
      <c r="I12" s="83"/>
      <c r="J12" s="88" t="s">
        <v>494</v>
      </c>
      <c r="K12" s="7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1"/>
  <sheetViews>
    <sheetView zoomScale="60" zoomScaleNormal="60" zoomScalePageLayoutView="60" workbookViewId="0">
      <selection activeCell="A7" sqref="A7"/>
    </sheetView>
  </sheetViews>
  <sheetFormatPr baseColWidth="10" defaultColWidth="8.83203125" defaultRowHeight="16" x14ac:dyDescent="0.2"/>
  <cols>
    <col min="1" max="1" width="8.83203125" style="1"/>
  </cols>
  <sheetData>
    <row r="1" spans="1:9" x14ac:dyDescent="0.2">
      <c r="A1" s="102" t="s">
        <v>495</v>
      </c>
      <c r="B1" s="102"/>
      <c r="C1" s="102"/>
      <c r="D1" s="102"/>
      <c r="E1" s="102"/>
    </row>
    <row r="2" spans="1:9" x14ac:dyDescent="0.2">
      <c r="A2" s="11"/>
    </row>
    <row r="3" spans="1:9" x14ac:dyDescent="0.2">
      <c r="A3"/>
      <c r="B3" s="7" t="s">
        <v>496</v>
      </c>
    </row>
    <row r="4" spans="1:9" x14ac:dyDescent="0.2">
      <c r="A4"/>
      <c r="B4" s="89" t="s">
        <v>497</v>
      </c>
    </row>
    <row r="5" spans="1:9" x14ac:dyDescent="0.2">
      <c r="A5"/>
      <c r="B5" s="7" t="s">
        <v>498</v>
      </c>
    </row>
    <row r="6" spans="1:9" x14ac:dyDescent="0.2">
      <c r="A6"/>
      <c r="B6" s="21" t="s">
        <v>499</v>
      </c>
    </row>
    <row r="7" spans="1:9" x14ac:dyDescent="0.2">
      <c r="A7"/>
      <c r="B7" s="21"/>
    </row>
    <row r="8" spans="1:9" x14ac:dyDescent="0.2">
      <c r="A8"/>
      <c r="B8" s="21"/>
    </row>
    <row r="9" spans="1:9" x14ac:dyDescent="0.2">
      <c r="A9"/>
      <c r="B9" s="21"/>
    </row>
    <row r="10" spans="1:9" x14ac:dyDescent="0.2">
      <c r="A10"/>
      <c r="B10" s="15" t="s">
        <v>500</v>
      </c>
      <c r="C10" s="24">
        <f t="shared" ref="C10:I10" si="0">SLOPE(C$13:C$50,$A$13:$A$50)</f>
        <v>1.6671408250355617E-2</v>
      </c>
      <c r="D10" s="24">
        <f t="shared" si="0"/>
        <v>1.492121676332203E-2</v>
      </c>
      <c r="E10" s="24">
        <f t="shared" si="0"/>
        <v>1.2285074953496006E-2</v>
      </c>
      <c r="F10" s="24">
        <f t="shared" si="0"/>
        <v>9.7110362184046409E-3</v>
      </c>
      <c r="G10" s="24">
        <f t="shared" si="0"/>
        <v>8.3362479483532134E-3</v>
      </c>
      <c r="H10" s="24">
        <f t="shared" si="0"/>
        <v>7.6049896049896057E-3</v>
      </c>
      <c r="I10" s="24">
        <f t="shared" si="0"/>
        <v>7.3125046503993872E-3</v>
      </c>
    </row>
    <row r="11" spans="1:9" x14ac:dyDescent="0.2">
      <c r="A11"/>
      <c r="B11" s="15" t="s">
        <v>501</v>
      </c>
      <c r="C11" s="24">
        <f t="shared" ref="C11:I11" si="1">INTERCEPT(C$13:C$50,$A$13:$A$50)</f>
        <v>0.12981507823613098</v>
      </c>
      <c r="D11" s="24">
        <f t="shared" si="1"/>
        <v>0.11550979319400362</v>
      </c>
      <c r="E11" s="24">
        <f t="shared" si="1"/>
        <v>9.5190173979647574E-2</v>
      </c>
      <c r="F11" s="24">
        <f t="shared" si="1"/>
        <v>7.5246915417441634E-2</v>
      </c>
      <c r="G11" s="24">
        <f t="shared" si="1"/>
        <v>6.4595601269285458E-2</v>
      </c>
      <c r="H11" s="24">
        <f t="shared" si="1"/>
        <v>5.892771309771308E-2</v>
      </c>
      <c r="I11" s="24">
        <f t="shared" si="1"/>
        <v>5.666365466681253E-2</v>
      </c>
    </row>
    <row r="12" spans="1:9" x14ac:dyDescent="0.2">
      <c r="A12"/>
      <c r="B12" s="15" t="s">
        <v>15</v>
      </c>
      <c r="C12" s="16" t="s">
        <v>16</v>
      </c>
      <c r="D12" s="16" t="s">
        <v>17</v>
      </c>
      <c r="E12" s="16" t="s">
        <v>19</v>
      </c>
      <c r="F12" s="16" t="s">
        <v>20</v>
      </c>
      <c r="G12" s="16" t="s">
        <v>21</v>
      </c>
      <c r="H12" s="16" t="s">
        <v>502</v>
      </c>
      <c r="I12" s="16" t="s">
        <v>503</v>
      </c>
    </row>
    <row r="13" spans="1:9" s="3" customFormat="1" x14ac:dyDescent="0.2">
      <c r="A13" s="17">
        <v>2</v>
      </c>
      <c r="B13" s="21">
        <v>10793</v>
      </c>
      <c r="C13" s="39">
        <v>0.16</v>
      </c>
      <c r="D13" s="39">
        <v>0.14499999999999999</v>
      </c>
      <c r="E13" s="39">
        <v>0.1198</v>
      </c>
      <c r="F13" s="39">
        <v>9.4659999999999994E-2</v>
      </c>
      <c r="G13" s="39">
        <v>8.1269999999999995E-2</v>
      </c>
      <c r="H13" s="39">
        <v>7.4139999999999998E-2</v>
      </c>
      <c r="I13" s="39">
        <v>7.1290000000000006E-2</v>
      </c>
    </row>
    <row r="14" spans="1:9" x14ac:dyDescent="0.2">
      <c r="A14" s="1">
        <v>3</v>
      </c>
      <c r="B14" s="90">
        <v>11575</v>
      </c>
      <c r="C14" s="39">
        <v>0.18</v>
      </c>
      <c r="D14" s="39">
        <v>0.16</v>
      </c>
      <c r="E14" s="39">
        <v>0.13200000000000001</v>
      </c>
      <c r="F14" s="39">
        <v>0.10438</v>
      </c>
      <c r="G14" s="39">
        <v>8.9599999999999999E-2</v>
      </c>
      <c r="H14" s="39">
        <v>8.1739999999999993E-2</v>
      </c>
      <c r="I14" s="39">
        <v>7.8600000000000003E-2</v>
      </c>
    </row>
    <row r="15" spans="1:9" x14ac:dyDescent="0.2">
      <c r="A15" s="1">
        <v>4</v>
      </c>
      <c r="B15" s="21">
        <v>4156</v>
      </c>
      <c r="C15" s="39">
        <v>0.2</v>
      </c>
      <c r="D15" s="39">
        <v>0.17499999999999999</v>
      </c>
      <c r="E15" s="39">
        <v>0.14430000000000001</v>
      </c>
      <c r="F15" s="39">
        <v>0.11409999999999999</v>
      </c>
      <c r="G15" s="39">
        <v>9.7939999999999999E-2</v>
      </c>
      <c r="H15" s="91">
        <v>8.9349999999999999E-2</v>
      </c>
      <c r="I15" s="91">
        <v>8.591E-2</v>
      </c>
    </row>
    <row r="16" spans="1:9" x14ac:dyDescent="0.2">
      <c r="A16" s="1">
        <v>5</v>
      </c>
      <c r="B16" s="90">
        <v>2379</v>
      </c>
      <c r="C16" s="39">
        <v>0.21</v>
      </c>
      <c r="D16" s="39">
        <v>0.19</v>
      </c>
      <c r="E16" s="39">
        <v>0.15659999999999999</v>
      </c>
      <c r="F16" s="39">
        <v>0.12379999999999999</v>
      </c>
      <c r="G16" s="39">
        <v>0.10628</v>
      </c>
      <c r="H16" s="39">
        <v>9.6949999999999995E-2</v>
      </c>
      <c r="I16" s="39">
        <v>9.3229999999999993E-2</v>
      </c>
    </row>
    <row r="17" spans="1:1024" s="3" customFormat="1" x14ac:dyDescent="0.2">
      <c r="A17" s="1">
        <v>6</v>
      </c>
      <c r="B17" s="21">
        <v>1620</v>
      </c>
      <c r="C17" s="39">
        <v>0.23</v>
      </c>
      <c r="D17" s="39">
        <v>0.20499999999999999</v>
      </c>
      <c r="E17" s="39">
        <v>0.16889999999999999</v>
      </c>
      <c r="F17" s="39">
        <v>0.13352</v>
      </c>
      <c r="G17" s="39">
        <v>0.11461</v>
      </c>
      <c r="H17" s="91">
        <v>0.10456</v>
      </c>
      <c r="I17" s="91">
        <v>0.10054</v>
      </c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1">
        <v>7</v>
      </c>
      <c r="B18" s="89">
        <v>1828</v>
      </c>
      <c r="C18" s="91">
        <v>0.25</v>
      </c>
      <c r="D18" s="91">
        <v>0.22</v>
      </c>
      <c r="E18" s="91">
        <v>0.1812</v>
      </c>
      <c r="F18" s="91">
        <v>0.14321999999999999</v>
      </c>
      <c r="G18" s="91">
        <v>0.12295</v>
      </c>
      <c r="H18" s="91">
        <v>0.11216</v>
      </c>
      <c r="I18" s="91">
        <v>0.10785</v>
      </c>
    </row>
    <row r="19" spans="1:1024" x14ac:dyDescent="0.2">
      <c r="A19" s="1">
        <v>8</v>
      </c>
      <c r="B19" s="89">
        <v>2557</v>
      </c>
      <c r="C19" s="91">
        <v>0.26</v>
      </c>
      <c r="D19" s="91">
        <v>0.23499999999999999</v>
      </c>
      <c r="E19" s="91">
        <v>0.19350000000000001</v>
      </c>
      <c r="F19" s="91">
        <v>0.15293999999999999</v>
      </c>
      <c r="G19" s="91">
        <v>0.13128999999999999</v>
      </c>
      <c r="H19" s="91">
        <v>0.11977</v>
      </c>
      <c r="I19" s="91">
        <v>0.11516</v>
      </c>
    </row>
    <row r="20" spans="1:1024" x14ac:dyDescent="0.2">
      <c r="A20" s="1">
        <v>9</v>
      </c>
      <c r="B20" s="21">
        <v>914</v>
      </c>
      <c r="C20" s="39">
        <v>0.28000000000000003</v>
      </c>
      <c r="D20" s="39">
        <v>0.25</v>
      </c>
      <c r="E20" s="39">
        <v>0.20580000000000001</v>
      </c>
      <c r="F20" s="39">
        <v>0.16264000000000001</v>
      </c>
      <c r="G20" s="39">
        <v>0.13961999999999999</v>
      </c>
      <c r="H20" s="91">
        <v>0.12737000000000001</v>
      </c>
      <c r="I20" s="91">
        <v>0.12248000000000001</v>
      </c>
    </row>
    <row r="21" spans="1:1024" x14ac:dyDescent="0.2">
      <c r="A21" s="1">
        <v>10</v>
      </c>
      <c r="B21" s="21">
        <v>1133</v>
      </c>
      <c r="C21" s="39">
        <v>0.3</v>
      </c>
      <c r="D21" s="39">
        <v>0.26500000000000001</v>
      </c>
      <c r="E21" s="39">
        <v>0.218</v>
      </c>
      <c r="F21" s="39">
        <v>0.17236000000000001</v>
      </c>
      <c r="G21" s="39">
        <v>0.14796000000000001</v>
      </c>
      <c r="H21" s="91">
        <v>0.13497999999999999</v>
      </c>
      <c r="I21" s="91">
        <v>0.12978999999999999</v>
      </c>
    </row>
    <row r="22" spans="1:1024" x14ac:dyDescent="0.2">
      <c r="A22" s="1">
        <v>11</v>
      </c>
      <c r="B22" s="89">
        <v>0</v>
      </c>
      <c r="C22" s="91">
        <v>0.31</v>
      </c>
      <c r="D22" s="91">
        <v>0.28000000000000003</v>
      </c>
      <c r="E22" s="91">
        <v>0.2303</v>
      </c>
      <c r="F22" s="91">
        <v>0.18206</v>
      </c>
      <c r="G22" s="91">
        <v>0.15629000000000001</v>
      </c>
      <c r="H22" s="91">
        <v>0.14258000000000001</v>
      </c>
      <c r="I22" s="91">
        <v>0.1371</v>
      </c>
    </row>
    <row r="23" spans="1:1024" x14ac:dyDescent="0.2">
      <c r="A23" s="1">
        <v>12</v>
      </c>
      <c r="B23" s="89">
        <v>2171</v>
      </c>
      <c r="C23" s="91">
        <v>0.33</v>
      </c>
      <c r="D23" s="91">
        <v>0.29499999999999998</v>
      </c>
      <c r="E23" s="91">
        <v>0.24260000000000001</v>
      </c>
      <c r="F23" s="91">
        <v>0.19178000000000001</v>
      </c>
      <c r="G23" s="91">
        <v>0.16463</v>
      </c>
      <c r="H23" s="91">
        <v>0.15018999999999999</v>
      </c>
      <c r="I23" s="91">
        <v>0.14441000000000001</v>
      </c>
    </row>
    <row r="24" spans="1:1024" x14ac:dyDescent="0.2">
      <c r="A24" s="1">
        <v>13</v>
      </c>
      <c r="B24" s="89">
        <v>0</v>
      </c>
      <c r="C24" s="91">
        <v>0.35</v>
      </c>
      <c r="D24" s="91">
        <v>0.31</v>
      </c>
      <c r="E24" s="91">
        <v>0.25490000000000002</v>
      </c>
      <c r="F24" s="91">
        <v>0.20150000000000001</v>
      </c>
      <c r="G24" s="91">
        <v>0.17297000000000001</v>
      </c>
      <c r="H24" s="91">
        <v>0.15779000000000001</v>
      </c>
      <c r="I24" s="91">
        <v>0.15173</v>
      </c>
    </row>
    <row r="25" spans="1:1024" x14ac:dyDescent="0.2">
      <c r="A25" s="1">
        <v>14</v>
      </c>
      <c r="B25" s="89">
        <v>555</v>
      </c>
      <c r="C25" s="91">
        <v>0.36</v>
      </c>
      <c r="D25" s="91">
        <v>0.32400000000000001</v>
      </c>
      <c r="E25" s="91">
        <v>0.26719999999999999</v>
      </c>
      <c r="F25" s="91">
        <v>0.2112</v>
      </c>
      <c r="G25" s="91">
        <v>0.18129999999999999</v>
      </c>
      <c r="H25" s="91">
        <v>0.16539999999999999</v>
      </c>
      <c r="I25" s="91">
        <v>0.15903999999999999</v>
      </c>
    </row>
    <row r="26" spans="1:1024" x14ac:dyDescent="0.2">
      <c r="A26" s="1">
        <v>15</v>
      </c>
      <c r="B26" s="89">
        <v>0</v>
      </c>
      <c r="C26" s="91">
        <v>0.38</v>
      </c>
      <c r="D26" s="91">
        <v>0.33900000000000002</v>
      </c>
      <c r="E26" s="91">
        <v>0.27950000000000003</v>
      </c>
      <c r="F26" s="91">
        <v>0.22092000000000001</v>
      </c>
      <c r="G26" s="91">
        <v>0.18964</v>
      </c>
      <c r="H26" s="91">
        <v>0.17299999999999999</v>
      </c>
      <c r="I26" s="91">
        <v>0.16635</v>
      </c>
    </row>
    <row r="27" spans="1:1024" x14ac:dyDescent="0.2">
      <c r="A27" s="1">
        <v>16</v>
      </c>
      <c r="B27" s="89">
        <v>1432</v>
      </c>
      <c r="C27" s="91">
        <v>0.4</v>
      </c>
      <c r="D27" s="91">
        <v>0.35399999999999998</v>
      </c>
      <c r="E27" s="91">
        <v>0.2918</v>
      </c>
      <c r="F27" s="91">
        <v>0.23061999999999999</v>
      </c>
      <c r="G27" s="91">
        <v>0.19797999999999999</v>
      </c>
      <c r="H27" s="91">
        <v>0.18060999999999999</v>
      </c>
      <c r="I27" s="91">
        <v>0.17366000000000001</v>
      </c>
    </row>
    <row r="28" spans="1:1024" x14ac:dyDescent="0.2">
      <c r="A28" s="1">
        <v>17</v>
      </c>
      <c r="B28" s="89">
        <v>0</v>
      </c>
      <c r="C28" s="91">
        <v>0.41</v>
      </c>
      <c r="D28" s="91">
        <v>0.36899999999999999</v>
      </c>
      <c r="E28" s="20">
        <v>0.30399999999999999</v>
      </c>
      <c r="F28" s="20">
        <v>0.24034</v>
      </c>
      <c r="G28" s="20">
        <v>0.20630999999999999</v>
      </c>
      <c r="H28" s="91">
        <v>0.18820999999999999</v>
      </c>
      <c r="I28" s="91">
        <v>0.18098</v>
      </c>
    </row>
    <row r="29" spans="1:1024" x14ac:dyDescent="0.2">
      <c r="A29" s="1">
        <v>18</v>
      </c>
      <c r="B29" s="90">
        <v>0</v>
      </c>
      <c r="C29" s="26">
        <v>0.43</v>
      </c>
      <c r="D29" s="91">
        <v>0.38400000000000001</v>
      </c>
      <c r="E29" s="20">
        <v>0.31630000000000003</v>
      </c>
      <c r="F29" s="20">
        <v>0.25003999999999998</v>
      </c>
      <c r="G29" s="20">
        <v>0.21465000000000001</v>
      </c>
      <c r="H29" s="91">
        <v>0.19581999999999999</v>
      </c>
      <c r="I29" s="91">
        <v>0.18829000000000001</v>
      </c>
    </row>
    <row r="30" spans="1:1024" x14ac:dyDescent="0.2">
      <c r="A30" s="1">
        <v>19</v>
      </c>
      <c r="B30" s="90">
        <v>0</v>
      </c>
      <c r="C30" s="26">
        <v>0.45</v>
      </c>
      <c r="D30" s="24">
        <v>0.39900000000000002</v>
      </c>
      <c r="E30" s="20">
        <v>0.3286</v>
      </c>
      <c r="F30" s="20">
        <v>0.25975999999999999</v>
      </c>
      <c r="G30" s="20">
        <v>0.22298000000000001</v>
      </c>
      <c r="H30" s="24">
        <v>0.20341999999999999</v>
      </c>
      <c r="I30" s="24">
        <v>0.1956</v>
      </c>
    </row>
    <row r="31" spans="1:1024" x14ac:dyDescent="0.2">
      <c r="A31" s="1">
        <v>20</v>
      </c>
      <c r="B31" s="90">
        <v>1157</v>
      </c>
      <c r="C31" s="26">
        <v>0.46</v>
      </c>
      <c r="D31" s="24">
        <v>0.41399999999999998</v>
      </c>
      <c r="E31" s="20">
        <v>0.34089999999999998</v>
      </c>
      <c r="F31" s="20">
        <v>0.26945999999999998</v>
      </c>
      <c r="G31" s="20">
        <v>0.23132</v>
      </c>
      <c r="H31" s="24">
        <v>0.21103</v>
      </c>
      <c r="I31" s="24">
        <v>0.20291000000000001</v>
      </c>
    </row>
    <row r="32" spans="1:1024" x14ac:dyDescent="0.2">
      <c r="A32" s="1">
        <v>21</v>
      </c>
      <c r="B32" s="90">
        <v>0</v>
      </c>
      <c r="C32" s="26">
        <v>0.48</v>
      </c>
      <c r="D32" s="24">
        <v>0.42899999999999999</v>
      </c>
      <c r="E32" s="20">
        <v>0.35320000000000001</v>
      </c>
      <c r="F32" s="20">
        <v>0.27917999999999998</v>
      </c>
      <c r="G32" s="20">
        <v>0.23966000000000001</v>
      </c>
      <c r="H32" s="24">
        <v>0.21862999999999999</v>
      </c>
      <c r="I32" s="24">
        <v>0.21023</v>
      </c>
    </row>
    <row r="33" spans="1:13" x14ac:dyDescent="0.2">
      <c r="A33" s="1">
        <v>22</v>
      </c>
      <c r="B33" s="90">
        <v>0</v>
      </c>
      <c r="C33" s="26">
        <v>0.5</v>
      </c>
      <c r="D33" s="20">
        <v>0.44400000000000001</v>
      </c>
      <c r="E33" s="20">
        <v>0.36549999999999999</v>
      </c>
      <c r="F33" s="20">
        <v>0.28888000000000003</v>
      </c>
      <c r="G33" s="20">
        <v>0.24798999999999999</v>
      </c>
      <c r="H33" s="24">
        <v>0.22624</v>
      </c>
      <c r="I33" s="24">
        <v>0.21754000000000001</v>
      </c>
    </row>
    <row r="34" spans="1:13" x14ac:dyDescent="0.2">
      <c r="A34" s="1">
        <v>23</v>
      </c>
      <c r="B34" s="90">
        <v>0</v>
      </c>
      <c r="C34" s="26">
        <v>0.51</v>
      </c>
      <c r="D34" s="20">
        <v>0.45900000000000002</v>
      </c>
      <c r="E34" s="20">
        <v>0.37769999999999998</v>
      </c>
      <c r="F34" s="20">
        <v>0.29859999999999998</v>
      </c>
      <c r="G34" s="20">
        <v>0.25633</v>
      </c>
      <c r="H34" s="24">
        <v>0.23383999999999999</v>
      </c>
      <c r="I34" s="24">
        <v>0.22484999999999999</v>
      </c>
    </row>
    <row r="35" spans="1:13" x14ac:dyDescent="0.2">
      <c r="A35" s="1">
        <v>24</v>
      </c>
      <c r="B35" s="90">
        <v>290</v>
      </c>
      <c r="C35" s="26">
        <v>0.53</v>
      </c>
      <c r="D35" s="20">
        <v>0.47399999999999998</v>
      </c>
      <c r="E35" s="20">
        <v>0.39</v>
      </c>
      <c r="F35" s="20">
        <v>0.30831999999999998</v>
      </c>
      <c r="G35" s="24">
        <v>0.26467000000000002</v>
      </c>
      <c r="H35" s="24">
        <v>0.24145</v>
      </c>
      <c r="I35" s="24">
        <v>0.23216000000000001</v>
      </c>
    </row>
    <row r="36" spans="1:13" x14ac:dyDescent="0.2">
      <c r="A36" s="1">
        <v>25</v>
      </c>
      <c r="B36" s="7">
        <v>388</v>
      </c>
      <c r="C36" s="24">
        <v>0.55000000000000004</v>
      </c>
      <c r="D36" s="20">
        <v>0.48899999999999999</v>
      </c>
      <c r="E36" s="20">
        <v>0.40229999999999999</v>
      </c>
      <c r="F36" s="20">
        <v>0.31802000000000002</v>
      </c>
      <c r="G36" s="24">
        <v>0.27300000000000002</v>
      </c>
      <c r="H36" s="24">
        <v>0.24904999999999999</v>
      </c>
      <c r="I36" s="24">
        <v>0.23948</v>
      </c>
    </row>
    <row r="37" spans="1:13" x14ac:dyDescent="0.2">
      <c r="A37" s="1">
        <v>26</v>
      </c>
      <c r="B37" s="7">
        <v>0</v>
      </c>
      <c r="C37" s="24">
        <v>0.56000000000000005</v>
      </c>
      <c r="D37" s="20">
        <v>0.503</v>
      </c>
      <c r="E37" s="20">
        <v>0.41460000000000002</v>
      </c>
      <c r="F37" s="20">
        <v>0.32773999999999998</v>
      </c>
      <c r="G37" s="24">
        <v>0.28133999999999998</v>
      </c>
      <c r="H37" s="24">
        <v>0.25666</v>
      </c>
      <c r="I37" s="24">
        <v>0.24679000000000001</v>
      </c>
    </row>
    <row r="38" spans="1:13" x14ac:dyDescent="0.2">
      <c r="A38" s="1">
        <v>27</v>
      </c>
      <c r="B38" s="7">
        <v>0</v>
      </c>
      <c r="C38" s="24">
        <v>0.57999999999999996</v>
      </c>
      <c r="D38" s="20">
        <v>0.51800000000000002</v>
      </c>
      <c r="E38" s="20">
        <v>0.4269</v>
      </c>
      <c r="F38" s="20">
        <v>0.33744000000000002</v>
      </c>
      <c r="G38" s="24">
        <v>0.28966999999999998</v>
      </c>
      <c r="H38" s="24">
        <v>0.26425999999999999</v>
      </c>
      <c r="I38" s="24">
        <v>0.25409999999999999</v>
      </c>
      <c r="K38" s="20"/>
      <c r="L38" s="20"/>
      <c r="M38" s="20"/>
    </row>
    <row r="39" spans="1:13" x14ac:dyDescent="0.2">
      <c r="A39" s="1">
        <v>28</v>
      </c>
      <c r="B39" s="7">
        <v>0</v>
      </c>
      <c r="C39" s="24">
        <v>0.6</v>
      </c>
      <c r="D39" s="20">
        <v>0.53300000000000003</v>
      </c>
      <c r="E39" s="20">
        <v>0.43919999999999998</v>
      </c>
      <c r="F39" s="20">
        <v>0.34716000000000002</v>
      </c>
      <c r="G39" s="24">
        <v>0.29801</v>
      </c>
      <c r="H39" s="24">
        <v>0.27187</v>
      </c>
      <c r="I39" s="24">
        <v>0.26140999999999998</v>
      </c>
      <c r="K39" s="20"/>
      <c r="L39" s="20"/>
      <c r="M39" s="20"/>
    </row>
    <row r="40" spans="1:13" x14ac:dyDescent="0.2">
      <c r="A40" s="1">
        <v>29</v>
      </c>
      <c r="B40" s="7">
        <v>0</v>
      </c>
      <c r="C40" s="24">
        <v>0.61</v>
      </c>
      <c r="D40" s="24">
        <v>0.54800000000000004</v>
      </c>
      <c r="E40" s="24">
        <v>0.45150000000000001</v>
      </c>
      <c r="F40" s="24">
        <v>0.35686000000000001</v>
      </c>
      <c r="G40" s="24">
        <v>0.30635000000000001</v>
      </c>
      <c r="H40" s="24">
        <v>0.27947</v>
      </c>
      <c r="I40" s="24">
        <v>0.26873000000000002</v>
      </c>
      <c r="K40" s="20"/>
      <c r="L40" s="20"/>
      <c r="M40" s="20"/>
    </row>
    <row r="41" spans="1:13" x14ac:dyDescent="0.2">
      <c r="A41" s="1">
        <v>30</v>
      </c>
      <c r="B41" s="7">
        <v>240</v>
      </c>
      <c r="C41" s="24">
        <v>0.63</v>
      </c>
      <c r="D41" s="24">
        <v>0.56299999999999994</v>
      </c>
      <c r="E41" s="24">
        <v>0.4637</v>
      </c>
      <c r="F41" s="24">
        <v>0.36658000000000002</v>
      </c>
      <c r="G41" s="24">
        <v>0.31468000000000002</v>
      </c>
      <c r="H41" s="24">
        <v>0.28708</v>
      </c>
      <c r="I41" s="24">
        <v>0.27604000000000001</v>
      </c>
      <c r="K41" s="20"/>
      <c r="L41" s="20"/>
      <c r="M41" s="20"/>
    </row>
    <row r="42" spans="1:13" x14ac:dyDescent="0.2">
      <c r="A42" s="1">
        <v>31</v>
      </c>
      <c r="B42" s="7">
        <v>0</v>
      </c>
      <c r="C42" s="24">
        <v>0.65</v>
      </c>
      <c r="D42" s="24">
        <v>0.57799999999999996</v>
      </c>
      <c r="E42" s="24">
        <v>0.47599999999999998</v>
      </c>
      <c r="F42" s="24">
        <v>0.37628</v>
      </c>
      <c r="G42" s="24">
        <v>0.32301999999999997</v>
      </c>
      <c r="H42" s="24">
        <v>0.29468</v>
      </c>
      <c r="I42" s="24">
        <v>0.28334999999999999</v>
      </c>
      <c r="K42" s="20"/>
      <c r="L42" s="20"/>
      <c r="M42" s="20"/>
    </row>
    <row r="43" spans="1:13" x14ac:dyDescent="0.2">
      <c r="A43" s="1">
        <v>32</v>
      </c>
      <c r="B43" s="7">
        <v>308</v>
      </c>
      <c r="C43" s="24">
        <v>0.66</v>
      </c>
      <c r="D43" s="20">
        <v>0.59299999999999997</v>
      </c>
      <c r="E43" s="20">
        <v>0.48830000000000001</v>
      </c>
      <c r="F43" s="20">
        <v>0.38600000000000001</v>
      </c>
      <c r="G43" s="24">
        <v>0.33135999999999999</v>
      </c>
      <c r="H43" s="24">
        <v>0.30229</v>
      </c>
      <c r="I43" s="24">
        <v>0.29065999999999997</v>
      </c>
      <c r="K43" s="20"/>
      <c r="L43" s="20"/>
      <c r="M43" s="20"/>
    </row>
    <row r="44" spans="1:13" x14ac:dyDescent="0.2">
      <c r="A44" s="1">
        <v>33</v>
      </c>
      <c r="B44" s="7">
        <v>0</v>
      </c>
      <c r="C44" s="24">
        <v>0.68</v>
      </c>
      <c r="D44" s="20">
        <v>0.60799999999999998</v>
      </c>
      <c r="E44" s="20">
        <v>0.50060000000000004</v>
      </c>
      <c r="F44" s="20">
        <v>0.39572000000000002</v>
      </c>
      <c r="G44" s="24">
        <v>0.33968999999999999</v>
      </c>
      <c r="H44" s="24">
        <v>0.30989</v>
      </c>
      <c r="I44" s="24">
        <v>0.29798000000000002</v>
      </c>
      <c r="K44" s="20"/>
      <c r="L44" s="20"/>
      <c r="M44" s="20"/>
    </row>
    <row r="45" spans="1:13" x14ac:dyDescent="0.2">
      <c r="A45" s="1">
        <v>34</v>
      </c>
      <c r="B45" s="7">
        <v>0</v>
      </c>
      <c r="C45" s="24">
        <v>0.7</v>
      </c>
      <c r="D45" s="20">
        <v>0.623</v>
      </c>
      <c r="E45" s="20">
        <v>0.51290000000000002</v>
      </c>
      <c r="F45" s="20">
        <v>0.40542</v>
      </c>
      <c r="G45" s="24">
        <v>0.34803000000000001</v>
      </c>
      <c r="H45" s="24">
        <v>0.3175</v>
      </c>
      <c r="I45" s="24">
        <v>0.30529000000000001</v>
      </c>
    </row>
    <row r="46" spans="1:13" x14ac:dyDescent="0.2">
      <c r="A46" s="1">
        <v>35</v>
      </c>
      <c r="B46" s="7">
        <v>0</v>
      </c>
      <c r="C46" s="24">
        <v>0.71</v>
      </c>
      <c r="D46" s="20">
        <v>0.63800000000000001</v>
      </c>
      <c r="E46" s="20">
        <v>0.5252</v>
      </c>
      <c r="F46" s="20">
        <v>0.41514000000000001</v>
      </c>
      <c r="G46" s="24">
        <v>0.35636000000000001</v>
      </c>
      <c r="H46" s="24">
        <v>0.3251</v>
      </c>
      <c r="I46" s="24">
        <v>0.31259999999999999</v>
      </c>
    </row>
    <row r="47" spans="1:13" x14ac:dyDescent="0.2">
      <c r="A47" s="1">
        <v>36</v>
      </c>
      <c r="B47" s="7">
        <v>1097</v>
      </c>
      <c r="C47" s="24">
        <v>0.73</v>
      </c>
      <c r="D47" s="20">
        <v>0.65300000000000002</v>
      </c>
      <c r="E47" s="20">
        <v>0.53749999999999998</v>
      </c>
      <c r="F47" s="20">
        <v>0.42484</v>
      </c>
      <c r="G47" s="24">
        <v>0.36470000000000002</v>
      </c>
      <c r="H47" s="24">
        <v>0.33271000000000001</v>
      </c>
      <c r="I47" s="24">
        <v>0.31991000000000003</v>
      </c>
    </row>
    <row r="48" spans="1:13" x14ac:dyDescent="0.2">
      <c r="A48" s="1">
        <v>37</v>
      </c>
      <c r="B48" s="7">
        <v>0</v>
      </c>
      <c r="C48" s="24">
        <v>0.75</v>
      </c>
      <c r="D48" s="20">
        <v>0.66800000000000004</v>
      </c>
      <c r="E48" s="20">
        <v>0.54969999999999997</v>
      </c>
      <c r="F48" s="20">
        <v>0.43456</v>
      </c>
      <c r="G48" s="24">
        <v>0.37303999999999998</v>
      </c>
      <c r="H48" s="24">
        <v>0.34031</v>
      </c>
      <c r="I48" s="24">
        <v>0.32723000000000002</v>
      </c>
    </row>
    <row r="49" spans="1:9" x14ac:dyDescent="0.2">
      <c r="A49" s="1">
        <v>38</v>
      </c>
      <c r="B49" s="7">
        <v>0</v>
      </c>
      <c r="C49" s="24">
        <v>0.76</v>
      </c>
      <c r="D49" s="20">
        <v>0.68200000000000005</v>
      </c>
      <c r="E49" s="20">
        <v>0.56200000000000006</v>
      </c>
      <c r="F49" s="20">
        <v>0.44425999999999999</v>
      </c>
      <c r="G49" s="24">
        <v>0.38136999999999999</v>
      </c>
      <c r="H49" s="24">
        <v>0.34792000000000001</v>
      </c>
      <c r="I49" s="24">
        <v>0.33454</v>
      </c>
    </row>
    <row r="50" spans="1:9" x14ac:dyDescent="0.2">
      <c r="A50" s="1">
        <v>39</v>
      </c>
      <c r="B50" s="7">
        <v>0</v>
      </c>
      <c r="C50" s="24">
        <v>0.78</v>
      </c>
      <c r="D50" s="24">
        <v>0.69699999999999995</v>
      </c>
      <c r="E50" s="24">
        <v>0.57430000000000003</v>
      </c>
      <c r="F50" s="24">
        <v>0.45397999999999999</v>
      </c>
      <c r="G50" s="24">
        <v>0.38971</v>
      </c>
      <c r="H50" s="24">
        <v>0.35552</v>
      </c>
      <c r="I50" s="24">
        <v>0.34184999999999999</v>
      </c>
    </row>
    <row r="51" spans="1:9" x14ac:dyDescent="0.2">
      <c r="A51" s="92">
        <v>40</v>
      </c>
      <c r="B51" s="41">
        <v>46899</v>
      </c>
      <c r="C51" s="93">
        <v>0.74</v>
      </c>
      <c r="D51" s="93">
        <v>0.65800000000000003</v>
      </c>
      <c r="E51" s="93">
        <v>0.54179999999999995</v>
      </c>
      <c r="F51" s="93">
        <v>0.42827999999999999</v>
      </c>
      <c r="G51" s="93">
        <v>0.36764999999999998</v>
      </c>
      <c r="H51" s="94">
        <v>0.33539999999999998</v>
      </c>
      <c r="I51" s="94">
        <v>0.32250000000000001</v>
      </c>
    </row>
  </sheetData>
  <mergeCells count="1">
    <mergeCell ref="A1:E1"/>
  </mergeCells>
  <hyperlinks>
    <hyperlink ref="B6" r:id="rId1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118822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SQUID-BOM</vt:lpstr>
      <vt:lpstr>COMMODITY CODES</vt:lpstr>
      <vt:lpstr>SMT SIZES</vt:lpstr>
      <vt:lpstr>HEADER-STUDY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</dc:creator>
  <dc:description/>
  <cp:lastModifiedBy>Microsoft Office User</cp:lastModifiedBy>
  <cp:revision>162</cp:revision>
  <dcterms:created xsi:type="dcterms:W3CDTF">2011-01-12T14:36:53Z</dcterms:created>
  <dcterms:modified xsi:type="dcterms:W3CDTF">2016-05-22T10:53:20Z</dcterms:modified>
  <dc:language>en-US</dc:language>
</cp:coreProperties>
</file>