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7.png" ContentType="image/png"/>
  <Override PartName="/xl/media/image26.png" ContentType="image/png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QUID-BOM" sheetId="1" state="visible" r:id="rId2"/>
    <sheet name="COMMODITY CODES" sheetId="2" state="visible" r:id="rId3"/>
    <sheet name="SMT SIZES" sheetId="3" state="visible" r:id="rId4"/>
    <sheet name="HEADER-STUDY" sheetId="4" state="visible" r:id="rId5"/>
  </sheets>
  <definedNames>
    <definedName function="false" hidden="false" localSheetId="0" name="Excel_BuiltIn__FilterDatabase" vbProcedure="false">#ref!!#ref!</definedName>
    <definedName function="false" hidden="false" localSheetId="0" name="_xlnm._FilterDatabase" vbProcedure="false">'SQUID-BOM'!$A$7:$U$64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<sst xmlns="http://schemas.openxmlformats.org/spreadsheetml/2006/main" count="828" uniqueCount="494">
  <si>
    <t>SERIAL SQUID BOM</t>
  </si>
  <si>
    <t>ITEM</t>
  </si>
  <si>
    <t>QTY</t>
  </si>
  <si>
    <t>REF-DES</t>
  </si>
  <si>
    <t>CODE</t>
  </si>
  <si>
    <t>TYPE</t>
  </si>
  <si>
    <t>MANUFACTURER</t>
  </si>
  <si>
    <t>PART-NUMBER</t>
  </si>
  <si>
    <t>VALUE</t>
  </si>
  <si>
    <t>PACKAGE</t>
  </si>
  <si>
    <t>MFR-PACKAGE</t>
  </si>
  <si>
    <t>DESCRIPTION</t>
  </si>
  <si>
    <t>REMARKS</t>
  </si>
  <si>
    <t>VENDOR</t>
  </si>
  <si>
    <t>VENDOR-PN</t>
  </si>
  <si>
    <t>VENDOR-STOCK</t>
  </si>
  <si>
    <t>UNIT-PR-1</t>
  </si>
  <si>
    <t>UNIT-PR-10</t>
  </si>
  <si>
    <t>UNIT-PR-50</t>
  </si>
  <si>
    <t>UNIT-PR-100</t>
  </si>
  <si>
    <t>UNIT-PR-500</t>
  </si>
  <si>
    <t>UNIT-PR-1000</t>
  </si>
  <si>
    <t>EXT-PR-1</t>
  </si>
  <si>
    <t>EXT-PR-10</t>
  </si>
  <si>
    <t>EXT-PR-50</t>
  </si>
  <si>
    <t>EXT-PR-100</t>
  </si>
  <si>
    <t>EXT-PR-500</t>
  </si>
  <si>
    <t>EXT-PR-1000</t>
  </si>
  <si>
    <t>U17</t>
  </si>
  <si>
    <t>IC</t>
  </si>
  <si>
    <t>SMT</t>
  </si>
  <si>
    <t>NXP SEMICONDUCTOR</t>
  </si>
  <si>
    <t>LPC1769FBD100</t>
  </si>
  <si>
    <t>LPC1769</t>
  </si>
  <si>
    <t>LQFP100</t>
  </si>
  <si>
    <t>SOT407-1</t>
  </si>
  <si>
    <t>IC, MCU, ARM Cortex-M3, 120MHZ, 512KB FLASH, 64KB RAM</t>
  </si>
  <si>
    <t>Digikey</t>
  </si>
  <si>
    <t>568-4966-ND</t>
  </si>
  <si>
    <t>U22</t>
  </si>
  <si>
    <t>MICROCHIP</t>
  </si>
  <si>
    <t>PIC16F1847-I/SS</t>
  </si>
  <si>
    <t>PIC16F1847</t>
  </si>
  <si>
    <t>SSOP20</t>
  </si>
  <si>
    <t>IC, MCU, PIC 8-bit, 32MHz, 14KB FLASH, 1KB RAM, 256B EEPROM</t>
  </si>
  <si>
    <t>PIC16F1847-I/SS-ND</t>
  </si>
  <si>
    <t>U27</t>
  </si>
  <si>
    <t>MCP1322T-29LE/OT</t>
  </si>
  <si>
    <t>MCP1322</t>
  </si>
  <si>
    <t>SOT23-5</t>
  </si>
  <si>
    <t>IC, Voltage Supervisor w/Reset Input</t>
  </si>
  <si>
    <t>MCP1322T-29LE/OTCT-ND</t>
  </si>
  <si>
    <t>U25</t>
  </si>
  <si>
    <t>TEXAS INSTRUMENTS</t>
  </si>
  <si>
    <t>DP83848CVV/NOPB</t>
  </si>
  <si>
    <t>DP83848</t>
  </si>
  <si>
    <t>LQFP48</t>
  </si>
  <si>
    <t>PT48</t>
  </si>
  <si>
    <t>IC, Ethernet 10/100 Mb/s Physical Layer Interface</t>
  </si>
  <si>
    <t>DP83848CVVX/NOPBCT-ND</t>
  </si>
  <si>
    <t>U18</t>
  </si>
  <si>
    <t>FUTURE TECHNOLOGY</t>
  </si>
  <si>
    <t>FT232RL</t>
  </si>
  <si>
    <t>FT232R</t>
  </si>
  <si>
    <t>SSOP28</t>
  </si>
  <si>
    <t>IC, USB to Serial UART Interface</t>
  </si>
  <si>
    <t>768-1007-1-ND</t>
  </si>
  <si>
    <t>U6,U9,U20</t>
  </si>
  <si>
    <t>MAXIM</t>
  </si>
  <si>
    <t>MAX3241ECAI+</t>
  </si>
  <si>
    <t>MAX3241E</t>
  </si>
  <si>
    <t>A28+1</t>
  </si>
  <si>
    <t>IC, Transceiver, RS-232, 2 Xmtr, 3 Rvcr</t>
  </si>
  <si>
    <t>MAX3241ECAI+-ND</t>
  </si>
  <si>
    <t>U4,U5</t>
  </si>
  <si>
    <t>DS75176BM/NOPB</t>
  </si>
  <si>
    <t>SN75176B</t>
  </si>
  <si>
    <t>SOIC8-150</t>
  </si>
  <si>
    <t>D8</t>
  </si>
  <si>
    <t>IC, Transceiver, RS-422, w/Enables</t>
  </si>
  <si>
    <t>DS75176BMX/NOPBCT-ND</t>
  </si>
  <si>
    <t>U7</t>
  </si>
  <si>
    <t>TJA1040T/CM</t>
  </si>
  <si>
    <t>TJA1040</t>
  </si>
  <si>
    <t>SOT96-1</t>
  </si>
  <si>
    <t>IC, XCVR, CAN, High-speed w/standby mode</t>
  </si>
  <si>
    <t>568-10289-1-ND</t>
  </si>
  <si>
    <t>U1-U3,U8,U10-U12,U19,U21,U23,U28</t>
  </si>
  <si>
    <t>74HCT4066PW</t>
  </si>
  <si>
    <t>74HCT4066</t>
  </si>
  <si>
    <t>TSSOP14</t>
  </si>
  <si>
    <t>SOT402-1</t>
  </si>
  <si>
    <t>IC, CMOS Quad Bilateral Switch</t>
  </si>
  <si>
    <t>568-8177-1-ND</t>
  </si>
  <si>
    <t>U13-U16</t>
  </si>
  <si>
    <t>74HCT595PW</t>
  </si>
  <si>
    <t>74HCT595</t>
  </si>
  <si>
    <t>TSSOP16</t>
  </si>
  <si>
    <t>SOT403-1</t>
  </si>
  <si>
    <t>IC, Shift Register, 8-bit, Serial in, Serial and Parallel Out, w/Latches</t>
  </si>
  <si>
    <t>568-1561-1-ND</t>
  </si>
  <si>
    <t>U24</t>
  </si>
  <si>
    <t>NATIONAL (TI)</t>
  </si>
  <si>
    <t>LM3526M-L/NOPB</t>
  </si>
  <si>
    <t>LM3526-L</t>
  </si>
  <si>
    <t>SOIC8</t>
  </si>
  <si>
    <t>IC, USB HOST POWER SWITCH, OVER CURRENT PROTECTION</t>
  </si>
  <si>
    <t>LM3526M-L/NOPB-ND</t>
  </si>
  <si>
    <t>U26</t>
  </si>
  <si>
    <t>MICREL (MICROCHIP)</t>
  </si>
  <si>
    <t>MIC39100-3.3WS</t>
  </si>
  <si>
    <t>MIC39100-3.3</t>
  </si>
  <si>
    <t>SOT-223</t>
  </si>
  <si>
    <t>IC, VOLTAGE REGULATOR, LDO, 1A, 3.3V FIXED</t>
  </si>
  <si>
    <t>576-1172-ND</t>
  </si>
  <si>
    <t>D21-D27</t>
  </si>
  <si>
    <t>SEM</t>
  </si>
  <si>
    <t>FAIRCHILD SEMI</t>
  </si>
  <si>
    <t>MMBD4148</t>
  </si>
  <si>
    <t>1N4148</t>
  </si>
  <si>
    <t>SOT-23</t>
  </si>
  <si>
    <t>SOT-23-3L</t>
  </si>
  <si>
    <t>DIODE, SMALL SIGNAL, 1N4148, 200mA, 100V, SMD</t>
  </si>
  <si>
    <t>MMBD4148FSCT</t>
  </si>
  <si>
    <t>D28,D29</t>
  </si>
  <si>
    <t>DIODES INC</t>
  </si>
  <si>
    <t>BAT54-7-F</t>
  </si>
  <si>
    <t>BAT54</t>
  </si>
  <si>
    <t>DIODE, SCHOTTKY, 200mA, 30V</t>
  </si>
  <si>
    <t>BAT54-FDICT-ND</t>
  </si>
  <si>
    <t>D1-D20,D30-D36</t>
  </si>
  <si>
    <t>LITE-ON</t>
  </si>
  <si>
    <t>LTST-C170KGKT</t>
  </si>
  <si>
    <t>LED-GREEN</t>
  </si>
  <si>
    <t>EIA0805</t>
  </si>
  <si>
    <t>LED, GREEN, SMT, TOP VIEW, 35mcd @ 20mA</t>
  </si>
  <si>
    <t>160-1414-1-ND</t>
  </si>
  <si>
    <t>Q1,Q12-Q17,Q20</t>
  </si>
  <si>
    <t>MMBT3904-7-F</t>
  </si>
  <si>
    <t>2N3904</t>
  </si>
  <si>
    <t>TRANSISTOR, NPN, 2N3906,  40V @ 200mA, SMT</t>
  </si>
  <si>
    <t>MMBT3904-FDICT-ND</t>
  </si>
  <si>
    <t>Q19</t>
  </si>
  <si>
    <t>MMBT3906-7-F</t>
  </si>
  <si>
    <t>2N3906</t>
  </si>
  <si>
    <t>TRANSISTOR, PNP, 2N3906,  40V @ 200mA, SMT</t>
  </si>
  <si>
    <t>MMBT3906-FDICT-ND</t>
  </si>
  <si>
    <t>Q18</t>
  </si>
  <si>
    <t>MMBT2222A-7-F</t>
  </si>
  <si>
    <t>2N2222</t>
  </si>
  <si>
    <t>TRANSISTOR, NPN, 2N2222A,  40V @ 600mA, SMT</t>
  </si>
  <si>
    <t>MMBT2222A-FDICT-ND</t>
  </si>
  <si>
    <t>Q2-Q11</t>
  </si>
  <si>
    <t>DMG1013UW-7</t>
  </si>
  <si>
    <t>DMG1013</t>
  </si>
  <si>
    <t>SOT-323</t>
  </si>
  <si>
    <t>TRANSISTOR, MOSFET, P-CHAN,  20V @ 800mA, SMT</t>
  </si>
  <si>
    <t>DMG1013UW-7DICT-ND</t>
  </si>
  <si>
    <t>Y1</t>
  </si>
  <si>
    <t>OSC</t>
  </si>
  <si>
    <t>CTS FREQUENCY</t>
  </si>
  <si>
    <t>445C35A12M00000</t>
  </si>
  <si>
    <t>12.000MHZ</t>
  </si>
  <si>
    <t>CTS-5x3.2</t>
  </si>
  <si>
    <t>CRYSTAL, QUARTZ, 12.000 MHZ, 10pf LOAD, 50 OHM, SMD</t>
  </si>
  <si>
    <t>CTX1435CT-ND</t>
  </si>
  <si>
    <t>Y2</t>
  </si>
  <si>
    <t>TF322P32K7680</t>
  </si>
  <si>
    <t>32.768KHZ</t>
  </si>
  <si>
    <t>CTS-3.2x1.5</t>
  </si>
  <si>
    <t>CRYSTAL, QUARTZ, 32.768 KHZ, 12.5pF LOAD, 70K OHM, SMD</t>
  </si>
  <si>
    <t>CTX1160CT-ND</t>
  </si>
  <si>
    <t>Y3</t>
  </si>
  <si>
    <t>SITIME</t>
  </si>
  <si>
    <t>SIT2001BI-S2-33E-50.000000G</t>
  </si>
  <si>
    <t>50MHz</t>
  </si>
  <si>
    <t>Oscillator, CMOS, 3.3V, 50MHz</t>
  </si>
  <si>
    <t>1473-1346-1-ND</t>
  </si>
  <si>
    <t>LS1</t>
  </si>
  <si>
    <t>BUZ</t>
  </si>
  <si>
    <t>CUI-STACK</t>
  </si>
  <si>
    <t>CSS-0575A-SMT</t>
  </si>
  <si>
    <t>BUZZER</t>
  </si>
  <si>
    <t>Buzzer, Magnetic, Audio, 3V, 75dBA</t>
  </si>
  <si>
    <t>102-2201-1-ND</t>
  </si>
  <si>
    <t>C7</t>
  </si>
  <si>
    <t>CAP</t>
  </si>
  <si>
    <t>KEMET</t>
  </si>
  <si>
    <t>C0805C102K5RACTU</t>
  </si>
  <si>
    <t>0.001uF</t>
  </si>
  <si>
    <t>CAPACITOR, CERAMIC, EIA0805/2012, 0.001UF, X7R, 50V</t>
  </si>
  <si>
    <t>399-1147-1-ND</t>
  </si>
  <si>
    <t>C1-C6,C8-C9,C14-C18,C21,C23-C26,C29-C38,C40-C58,C60-C69</t>
  </si>
  <si>
    <t>C0805C104K5RACTU</t>
  </si>
  <si>
    <t>0.1uF</t>
  </si>
  <si>
    <t>CAPACITOR, CERAMIC, EIA0805/2012, 0.1UF, X7R, 50V</t>
  </si>
  <si>
    <t>399-1170-1-ND</t>
  </si>
  <si>
    <t>C19,C20</t>
  </si>
  <si>
    <t>C0805C474K5RACTU</t>
  </si>
  <si>
    <t>0.47uF</t>
  </si>
  <si>
    <t>CAPACITOR, CERAMIC, EIA0805/2012, 0.47UF, X7R, 50V</t>
  </si>
  <si>
    <t>399-8100-1-ND</t>
  </si>
  <si>
    <t>C27,C39</t>
  </si>
  <si>
    <t>C0805C105K5RACTU</t>
  </si>
  <si>
    <t>1.0uF</t>
  </si>
  <si>
    <t>399-7409-1-ND</t>
  </si>
  <si>
    <t>C10-C13</t>
  </si>
  <si>
    <t>C0805C180J5GACTU</t>
  </si>
  <si>
    <t>18pF</t>
  </si>
  <si>
    <t>CAPACITOR, CERAMIC, EIA0805/2012, 18PF, C0G, 50V</t>
  </si>
  <si>
    <t>399-1112-1-ND</t>
  </si>
  <si>
    <t>C22,C28,C59</t>
  </si>
  <si>
    <t>T494B106M016AT</t>
  </si>
  <si>
    <t>10uF</t>
  </si>
  <si>
    <t>EIA1210</t>
  </si>
  <si>
    <t>CASE-B</t>
  </si>
  <si>
    <t>CAPACITOR, TANTALUM, 10uF, 16V, Case C, SMD</t>
  </si>
  <si>
    <t>399-8446-1-ND</t>
  </si>
  <si>
    <t>R80-R83</t>
  </si>
  <si>
    <t>RES</t>
  </si>
  <si>
    <t>ROHM</t>
  </si>
  <si>
    <t>MCR10ERTF49R9</t>
  </si>
  <si>
    <t>49R9</t>
  </si>
  <si>
    <t>RESISTOR, THICK FILM, EIA0805/2012, 49.9 OHMS, 1%, 1/4W, SMD</t>
  </si>
  <si>
    <t>RHM49.9CHCT-ND</t>
  </si>
  <si>
    <t>R18,R19</t>
  </si>
  <si>
    <t>MCR10ERTF59R0</t>
  </si>
  <si>
    <t>59R0</t>
  </si>
  <si>
    <t>RESISTOR, THICK FILM, EIA0805/2012, 59.0 OHMS, 1%, 1/4W, SMD</t>
  </si>
  <si>
    <t>RHM59CHCT-ND</t>
  </si>
  <si>
    <t>R11-R15,R22-R24,R32-R36,R39-R41,R43,R51,R54-R55,R87-R93,R103-R104,R106</t>
  </si>
  <si>
    <t>MCR10ERTF2210</t>
  </si>
  <si>
    <t>RESISTOR, THICK FILM, EIA0805/2012, 221 OHMS, 1%, 1/4W, SMD</t>
  </si>
  <si>
    <t>RHM221CHCT-ND</t>
  </si>
  <si>
    <t>R1,R38,R56,R65-R68,R72-R73,R84,R101</t>
  </si>
  <si>
    <t>MCR10ERTF1001</t>
  </si>
  <si>
    <t>1.00K</t>
  </si>
  <si>
    <t>RESISTOR, THICK FILM, EIA0805/2012, 1.00K OHMS, 1%, 1/4W, SMD</t>
  </si>
  <si>
    <t>RHM1.00KCHCT-ND</t>
  </si>
  <si>
    <t>R85</t>
  </si>
  <si>
    <t>MCR10ERTF1501</t>
  </si>
  <si>
    <t>1.50K</t>
  </si>
  <si>
    <t>RESISTOR, THICK FILM, EIA0805/2012, 1.50K OHMS, 1%, 1/4W, SMD</t>
  </si>
  <si>
    <t>RHM1.5KCHCT-ND</t>
  </si>
  <si>
    <t>R52,R98-R99,R107-R110</t>
  </si>
  <si>
    <t>MCR10ERTF4751</t>
  </si>
  <si>
    <t>4.75K</t>
  </si>
  <si>
    <t>RESISTOR, THICK FILM, EIA0805/2012, 4.75K OHMS, 1%, 1/4W, SMD</t>
  </si>
  <si>
    <t>RHM4.75KCHCT-ND</t>
  </si>
  <si>
    <t>R2-R10,R16-R17,R20-R21,R25-R31,R37,R44-R50,R53,R57-R64,R69-R71,R74-R79,R96-R97,R100,R102,R105</t>
  </si>
  <si>
    <t>MCR10ERTF1002</t>
  </si>
  <si>
    <t>10.0K</t>
  </si>
  <si>
    <t>RESISTOR, THICK FILM, EIA0805/2012, 10.0K OHMS, 1%, 1/4W, SMD</t>
  </si>
  <si>
    <t>RHM10.0KCHCT-ND</t>
  </si>
  <si>
    <t>R94,R95</t>
  </si>
  <si>
    <t>MCR10ERTF1502</t>
  </si>
  <si>
    <t>15.0K</t>
  </si>
  <si>
    <t>RESISTOR, THICK FILM, EIA0805/2012, 15.0K OHMS, 1%, 1/4W, SMD</t>
  </si>
  <si>
    <t>RHM15.0KCHCT-ND</t>
  </si>
  <si>
    <t>R42</t>
  </si>
  <si>
    <t>MCR10ERTF2002</t>
  </si>
  <si>
    <t>20.0K</t>
  </si>
  <si>
    <t>RESISTOR, THICK FILM, EIA0805/2012, 20.0K OHMS, 1%, 1/4W, SMD</t>
  </si>
  <si>
    <t>RHM20.0KCHCT-ND</t>
  </si>
  <si>
    <t>R86</t>
  </si>
  <si>
    <t>MCR10ERTF1003</t>
  </si>
  <si>
    <t>100K</t>
  </si>
  <si>
    <t>RESISTOR, THICK FILM, EIA0805/2012, 100.0K OHMS, 1%, 1/4W, SMD</t>
  </si>
  <si>
    <t>RHM100KCHCT-ND</t>
  </si>
  <si>
    <t>XA1</t>
  </si>
  <si>
    <t>CON</t>
  </si>
  <si>
    <t>E-SWITCH</t>
  </si>
  <si>
    <t>101-00313-68-02</t>
  </si>
  <si>
    <t>SD-SOCKET</t>
  </si>
  <si>
    <t>CONNECTOR, SOCKET, SD MEMORY CARD, SMD</t>
  </si>
  <si>
    <t>101-00313-68-02CT-ND</t>
  </si>
  <si>
    <t>J21</t>
  </si>
  <si>
    <t>THRU</t>
  </si>
  <si>
    <t>PULSE ELECTRONICS</t>
  </si>
  <si>
    <t>J0011D01BNL</t>
  </si>
  <si>
    <t>RJ45-MAGS</t>
  </si>
  <si>
    <t>Connector, Ethernet, 100 Base-TX w/LEDs, Integrated Transformer</t>
  </si>
  <si>
    <t>553-1483-ND</t>
  </si>
  <si>
    <t>J22</t>
  </si>
  <si>
    <t>CNC TECH</t>
  </si>
  <si>
    <t>1003-002-01100</t>
  </si>
  <si>
    <t>USB-TYPE-A</t>
  </si>
  <si>
    <t>CONNECTOR, USB JACK, TYPE A, SMD</t>
  </si>
  <si>
    <t>1175-1267-ND</t>
  </si>
  <si>
    <t>J17,J23,J24</t>
  </si>
  <si>
    <t>AMPHENOL FCI</t>
  </si>
  <si>
    <t>10104110-0001LF</t>
  </si>
  <si>
    <t>USB-MICRO-B</t>
  </si>
  <si>
    <t>CONNECTOR, USB JACK, MICRO, TYPE B, SMD</t>
  </si>
  <si>
    <t>609-4052-1-ND</t>
  </si>
  <si>
    <t>J18</t>
  </si>
  <si>
    <t>MD-06SV</t>
  </si>
  <si>
    <t>MINIDIN-6</t>
  </si>
  <si>
    <t>Connector, Mini DIN, 6 pos'n, Jack, Vertical Mount</t>
  </si>
  <si>
    <t>CP-2760-ND</t>
  </si>
  <si>
    <t>XBT1</t>
  </si>
  <si>
    <t>KEYSTONE ELECTRONICS</t>
  </si>
  <si>
    <t>3003</t>
  </si>
  <si>
    <t>CR2032-SOCKET</t>
  </si>
  <si>
    <t>Socket, Coin Cell, CR2032 size, SMT</t>
  </si>
  <si>
    <t>36-3003-ND</t>
  </si>
  <si>
    <t>J2</t>
  </si>
  <si>
    <t>TYCO ELECTRONICS</t>
  </si>
  <si>
    <t>796644-5</t>
  </si>
  <si>
    <t>TERM-BLOCK-5</t>
  </si>
  <si>
    <t>Connector, 5mm Terminal Block, Right Angle, Receptacle, 5-pos'n</t>
  </si>
  <si>
    <t>A98438-ND</t>
  </si>
  <si>
    <t>J7,J20</t>
  </si>
  <si>
    <t>3020-20-0300-00</t>
  </si>
  <si>
    <t>BOXHDR-2x10</t>
  </si>
  <si>
    <t>BOXHDR-2x10-STR-SMD</t>
  </si>
  <si>
    <t>BOXHDR2x10-STR-SMD</t>
  </si>
  <si>
    <t>Header, Shrouded, Straight, 2x10 pos'n, 0.1 in pitch, SMD</t>
  </si>
  <si>
    <t>1175-1623-ND</t>
  </si>
  <si>
    <t>J3,J4,J6,J8,J15</t>
  </si>
  <si>
    <t>3020-10-0300-00</t>
  </si>
  <si>
    <t>BOXHDR-2x5</t>
  </si>
  <si>
    <t>BOXHDR-2x5-STR-SMD</t>
  </si>
  <si>
    <t>BOXHDR2x5-STR-SMD</t>
  </si>
  <si>
    <t>Header, Shrouded, Straight, 2x5 pos'n, 0.1 in pitch, SMD</t>
  </si>
  <si>
    <t>1175-1621-ND</t>
  </si>
  <si>
    <t>J12,J13</t>
  </si>
  <si>
    <t>3020-06-0300-00</t>
  </si>
  <si>
    <t>BOXHDR-2x3</t>
  </si>
  <si>
    <t>BOXHDR-2x3-STR-SMD</t>
  </si>
  <si>
    <t>BOXHDR2x3-STR-SMD</t>
  </si>
  <si>
    <t>Header, Shrouded, Straight, 2x3 pos'n, 0.1 in pitch, SMD</t>
  </si>
  <si>
    <t>3020-06-0300-00-ND</t>
  </si>
  <si>
    <t>J1,J5,j16</t>
  </si>
  <si>
    <t>SULLINS</t>
  </si>
  <si>
    <t>GBC10SGSN-M89</t>
  </si>
  <si>
    <t>HDR-1x10</t>
  </si>
  <si>
    <t>HDR-1x10-RA-SMD</t>
  </si>
  <si>
    <t>HDR1x10-RA-SMD</t>
  </si>
  <si>
    <t>Header, Right Angle, 1x10 pos'n, 2.54 mm pitch, 5.84 mm pin</t>
  </si>
  <si>
    <t>S1143E-10-ND</t>
  </si>
  <si>
    <t>J10</t>
  </si>
  <si>
    <t>GBC09SGSN-M89</t>
  </si>
  <si>
    <t>HDR-1x9</t>
  </si>
  <si>
    <t>HDR-1x9-RA-SMD</t>
  </si>
  <si>
    <t>HDR1x9-RA-SMD</t>
  </si>
  <si>
    <t>Header, Right Angle, 1x9 pos'n, 2.54 mm pitch, 5.84 mm pin</t>
  </si>
  <si>
    <t>S1143E-09-ND</t>
  </si>
  <si>
    <t>J9,J11,J19</t>
  </si>
  <si>
    <t>GBC06SGSN-M89</t>
  </si>
  <si>
    <t>HDR-1x6</t>
  </si>
  <si>
    <t>HDR-1x6-RA-SMD</t>
  </si>
  <si>
    <t>HDR1x6-RA-SMD</t>
  </si>
  <si>
    <t>Header, Right Angle, 1x6 pos'n, 2.54 mm pitch, 5.84 mm pin</t>
  </si>
  <si>
    <t>S1143E-06-ND</t>
  </si>
  <si>
    <t>J14,J25</t>
  </si>
  <si>
    <t>GBC04SGSN-M89</t>
  </si>
  <si>
    <t>HDR-1x4</t>
  </si>
  <si>
    <t>HDR-1x4-RA-SMD</t>
  </si>
  <si>
    <t>HDR1x4-RA-SMD</t>
  </si>
  <si>
    <t>Header, Right Angle, 1x4 pos'n, 2.54 mm pitch, 5.84 mm pin</t>
  </si>
  <si>
    <t>S1143E-04-ND</t>
  </si>
  <si>
    <t>S1</t>
  </si>
  <si>
    <t>SWI</t>
  </si>
  <si>
    <t>JS5208</t>
  </si>
  <si>
    <t>JOYSTICK</t>
  </si>
  <si>
    <t>Switch, 5-way Navigation, SMD</t>
  </si>
  <si>
    <t>EG4561-ND</t>
  </si>
  <si>
    <t>S2,S3</t>
  </si>
  <si>
    <t>TL3300DF160Q</t>
  </si>
  <si>
    <t>BUTTON</t>
  </si>
  <si>
    <t>Switch, Pushbutton, Tactile SMD</t>
  </si>
  <si>
    <t>EG4906CT-ND</t>
  </si>
  <si>
    <t>S4,S5</t>
  </si>
  <si>
    <t>TL3330AF130QG</t>
  </si>
  <si>
    <t>TACT-RA</t>
  </si>
  <si>
    <t>Switch, Pushbutton, Tactile, Right Angle, SMD</t>
  </si>
  <si>
    <t>Reset Switch</t>
  </si>
  <si>
    <t>EG4389CT-ND</t>
  </si>
  <si>
    <t>DS1</t>
  </si>
  <si>
    <t>ASY</t>
  </si>
  <si>
    <t>NEWHAVEN DISPLAY</t>
  </si>
  <si>
    <t>NHD-0420AZ-FL-YBW-33V3</t>
  </si>
  <si>
    <t>LCD-4x20</t>
  </si>
  <si>
    <t>LCD-MODULE</t>
  </si>
  <si>
    <t>Display, LCD, transreflective, 4x40 lines, 5x8 characters, w/Backlight</t>
  </si>
  <si>
    <t>NHD-0420AZ-FL-YBW-33V3-ND</t>
  </si>
  <si>
    <t>BT1</t>
  </si>
  <si>
    <t>BAT</t>
  </si>
  <si>
    <t>NA</t>
  </si>
  <si>
    <t>PANASONIC</t>
  </si>
  <si>
    <t>CR2032</t>
  </si>
  <si>
    <t>Battery, Coin Cell, Lithium, CR2032 size, 3V, 220mAh</t>
  </si>
  <si>
    <t>P189-ND</t>
  </si>
  <si>
    <t>A2</t>
  </si>
  <si>
    <t>RP-SDF02GDA1</t>
  </si>
  <si>
    <t>SDCARD</t>
  </si>
  <si>
    <t>Memory Module, SD Card, 2GB capacity</t>
  </si>
  <si>
    <t>PCR232-ND</t>
  </si>
  <si>
    <t>A1</t>
  </si>
  <si>
    <t>TBD</t>
  </si>
  <si>
    <t>Power Supply, Wall Wart, 110-240VAC in, 5VDC 1A out</t>
  </si>
  <si>
    <t>W1</t>
  </si>
  <si>
    <t>WAC</t>
  </si>
  <si>
    <t>Cable, USB, Type A plug to Micro B plug</t>
  </si>
  <si>
    <t>W2</t>
  </si>
  <si>
    <t>Cable, Serial RS232 DCE, IDC10 to DE9F</t>
  </si>
  <si>
    <t>W3</t>
  </si>
  <si>
    <t>Cable, Serial TTL,Mod-Yost Wafer-10 to  Mod-Yost Wafer-10</t>
  </si>
  <si>
    <t>W4</t>
  </si>
  <si>
    <t>Cable, Serial RS232 DTE / Canbus, IDC10 to DB9M</t>
  </si>
  <si>
    <t>W5P1</t>
  </si>
  <si>
    <t>Cable, Serial RS422/485, Screw Terminal Block</t>
  </si>
  <si>
    <t>W6</t>
  </si>
  <si>
    <t>Cable, Serial TTL,  Mod-Yost Wafer-10 to Female Probes</t>
  </si>
  <si>
    <t>W7</t>
  </si>
  <si>
    <t>Cable, Serial RS232 / UEXT, IDC-10 to IDC-10</t>
  </si>
  <si>
    <t>W8</t>
  </si>
  <si>
    <t>Cable, Serial TTL, Mod-Yost Wafer-10 to FTDI Wafer-6</t>
  </si>
  <si>
    <t>W9</t>
  </si>
  <si>
    <t>Cable, CANbus, Wafer-4 to Female Probes</t>
  </si>
  <si>
    <t>W10</t>
  </si>
  <si>
    <t>Cable, Serial TTL / I2C, 4-pin Wafer to 4-pin Wafer</t>
  </si>
  <si>
    <t>W11</t>
  </si>
  <si>
    <t>Cable, SPI, IDC-6 to Female Probes</t>
  </si>
  <si>
    <t>W12</t>
  </si>
  <si>
    <t>Cable, JTAG XILINX-9, Wafer-9/6 to Wafer-9/6</t>
  </si>
  <si>
    <t>W13</t>
  </si>
  <si>
    <t>Cable, JTAG XILINX-9: Wafer-9/6 to Female Probes</t>
  </si>
  <si>
    <t>W14</t>
  </si>
  <si>
    <t>Cable, JTAG ARM-20, IDC-20 to IDC-20</t>
  </si>
  <si>
    <t>W15</t>
  </si>
  <si>
    <t>Cable, AVR Prog: IDC-6 to IDC-6</t>
  </si>
  <si>
    <t>W16</t>
  </si>
  <si>
    <t>Cable, PIC Prog: Wafer-6 to Wafer-6</t>
  </si>
  <si>
    <t>W17</t>
  </si>
  <si>
    <t>Cable, Serial TTL,  Mod-Yost Wafer-10 to SparkFun Wafer-6</t>
  </si>
  <si>
    <t>Commodity (Family) Codes Explained</t>
  </si>
  <si>
    <t>Rank</t>
  </si>
  <si>
    <t>Code</t>
  </si>
  <si>
    <t>Description</t>
  </si>
  <si>
    <t>MCD</t>
  </si>
  <si>
    <t>Integrated Circuit (Micro Circuit), Digital</t>
  </si>
  <si>
    <t>MCA</t>
  </si>
  <si>
    <t>Integrated Circuit (Micro Circuit), Analog (or combination)</t>
  </si>
  <si>
    <t>Integrated Circuit</t>
  </si>
  <si>
    <t>Semiconductors (transistor, diodes, LED, etc.)</t>
  </si>
  <si>
    <t>Crystals and Oscillators</t>
  </si>
  <si>
    <t>IND</t>
  </si>
  <si>
    <t>Inductors, Transformers, Ferrites</t>
  </si>
  <si>
    <t>Capacitors</t>
  </si>
  <si>
    <t>Resistors</t>
  </si>
  <si>
    <t>FUS</t>
  </si>
  <si>
    <t>Fuses and circuit breakers</t>
  </si>
  <si>
    <t>Connectors, plugs, jacks, headers, etc.</t>
  </si>
  <si>
    <t>Switches, Pushbuttons</t>
  </si>
  <si>
    <t>Sub-Assemblies</t>
  </si>
  <si>
    <t>HDW</t>
  </si>
  <si>
    <t>Hardware, screws, feet, brackets, etc.</t>
  </si>
  <si>
    <t>ENGLISH</t>
  </si>
  <si>
    <t>METRIC</t>
  </si>
  <si>
    <t>SIZE (INCHES)</t>
  </si>
  <si>
    <t>SIZE (MILLIMETERS)</t>
  </si>
  <si>
    <t>POWER</t>
  </si>
  <si>
    <t>01005</t>
  </si>
  <si>
    <t>0402</t>
  </si>
  <si>
    <t>1/32</t>
  </si>
  <si>
    <t>0201</t>
  </si>
  <si>
    <t>0603</t>
  </si>
  <si>
    <t>1/20</t>
  </si>
  <si>
    <t>1005</t>
  </si>
  <si>
    <t>1/16</t>
  </si>
  <si>
    <t>1608</t>
  </si>
  <si>
    <t>0805</t>
  </si>
  <si>
    <t>2013</t>
  </si>
  <si>
    <t>1/10 or 1/8</t>
  </si>
  <si>
    <t>3216</t>
  </si>
  <si>
    <t>1/4</t>
  </si>
  <si>
    <t>3225</t>
  </si>
  <si>
    <t>1/2</t>
  </si>
  <si>
    <t>4516</t>
  </si>
  <si>
    <t>4532</t>
  </si>
  <si>
    <t>5025</t>
  </si>
  <si>
    <t>6431</t>
  </si>
  <si>
    <t>1</t>
  </si>
  <si>
    <t>Study of price per pin of single-row termina strips</t>
  </si>
  <si>
    <t>Sullins</t>
  </si>
  <si>
    <t>Header, 1x9 pos'n, Brass w/Au Flash, 2.54 mm pitch, 5.84 mm pin</t>
  </si>
  <si>
    <t>Vendor data from Digikey</t>
  </si>
  <si>
    <t>S1011EC-40-ND</t>
  </si>
  <si>
    <t>SLOPE</t>
  </si>
  <si>
    <t>OFFSET</t>
  </si>
  <si>
    <t>UNIT-PR-5000</t>
  </si>
  <si>
    <t>UNIT-PR-10000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</si>
</sst>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DD\-MMM\-YYYY"/>
    <numFmt numFmtId="167" formatCode="[$$-409]#,##0.00;[RED]\-[$$-409]#,##0.00"/>
    <numFmt numFmtId="168" formatCode="0"/>
    <numFmt numFmtId="169" formatCode="@"/>
    <numFmt numFmtId="170" formatCode="0.00000"/>
    <numFmt numFmtId="171" formatCode="#,##0.00000"/>
    <numFmt numFmtId="172" formatCode="\$#,##0.00&quot;  &quot;"/>
    <numFmt numFmtId="173" formatCode="0.000"/>
    <numFmt numFmtId="174" formatCode="0.00"/>
  </numFmts>
  <fonts count="14">
    <font>
      <sz val="12"/>
      <color rgb="FF000000"/>
      <name val="Droid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Droid Sans"/>
      <family val="2"/>
      <charset val="1"/>
    </font>
    <font>
      <b val="true"/>
      <sz val="12"/>
      <color rgb="FF000000"/>
      <name val="Droid Sans"/>
      <family val="2"/>
      <charset val="1"/>
    </font>
    <font>
      <b val="true"/>
      <sz val="12"/>
      <color rgb="FF0000FF"/>
      <name val="Droid Sans"/>
      <family val="2"/>
      <charset val="1"/>
    </font>
    <font>
      <sz val="12"/>
      <name val="Droid Sans"/>
      <family val="2"/>
      <charset val="1"/>
    </font>
    <font>
      <sz val="14"/>
      <color rgb="FF000000"/>
      <name val="Calibri"/>
      <family val="3"/>
      <charset val="129"/>
    </font>
    <font>
      <b val="true"/>
      <sz val="14"/>
      <color rgb="FF000000"/>
      <name val="Calibri"/>
      <family val="3"/>
      <charset val="129"/>
    </font>
    <font>
      <b val="true"/>
      <sz val="20"/>
      <color rgb="FF0066CC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>
        <color rgb="FF1F1F1F"/>
      </left>
      <right/>
      <top style="medium">
        <color rgb="FF1F1F1F"/>
      </top>
      <bottom style="medium">
        <color rgb="FF1F1F1F"/>
      </bottom>
      <diagonal/>
    </border>
    <border diagonalUp="false" diagonalDown="false">
      <left style="thin">
        <color rgb="FF1F1F1F"/>
      </left>
      <right/>
      <top style="medium">
        <color rgb="FF1F1F1F"/>
      </top>
      <bottom style="medium">
        <color rgb="FF1F1F1F"/>
      </bottom>
      <diagonal/>
    </border>
    <border diagonalUp="false" diagonalDown="false">
      <left/>
      <right/>
      <top style="medium">
        <color rgb="FF1F1F1F"/>
      </top>
      <bottom style="medium">
        <color rgb="FF1F1F1F"/>
      </bottom>
      <diagonal/>
    </border>
    <border diagonalUp="false" diagonalDown="false">
      <left/>
      <right style="medium">
        <color rgb="FF1F1F1F"/>
      </right>
      <top style="medium">
        <color rgb="FF1F1F1F"/>
      </top>
      <bottom style="medium">
        <color rgb="FF1F1F1F"/>
      </bottom>
      <diagonal/>
    </border>
    <border diagonalUp="false" diagonalDown="false">
      <left style="medium">
        <color rgb="FF1F1F1F"/>
      </left>
      <right/>
      <top style="medium">
        <color rgb="FF1F1F1F"/>
      </top>
      <bottom/>
      <diagonal/>
    </border>
    <border diagonalUp="false" diagonalDown="false">
      <left/>
      <right/>
      <top style="medium">
        <color rgb="FF1F1F1F"/>
      </top>
      <bottom/>
      <diagonal/>
    </border>
    <border diagonalUp="false" diagonalDown="false">
      <left/>
      <right style="medium">
        <color rgb="FF1F1F1F"/>
      </right>
      <top style="medium">
        <color rgb="FF1F1F1F"/>
      </top>
      <bottom/>
      <diagonal/>
    </border>
    <border diagonalUp="false" diagonalDown="false">
      <left style="medium">
        <color rgb="FF1F1F1F"/>
      </left>
      <right/>
      <top/>
      <bottom/>
      <diagonal/>
    </border>
    <border diagonalUp="false" diagonalDown="false">
      <left/>
      <right style="medium">
        <color rgb="FF1F1F1F"/>
      </right>
      <top/>
      <bottom/>
      <diagonal/>
    </border>
    <border diagonalUp="false" diagonalDown="false">
      <left style="medium">
        <color rgb="FF1F1F1F"/>
      </left>
      <right/>
      <top/>
      <bottom style="medium">
        <color rgb="FF1F1F1F"/>
      </bottom>
      <diagonal/>
    </border>
    <border diagonalUp="false" diagonalDown="false">
      <left/>
      <right/>
      <top/>
      <bottom style="medium">
        <color rgb="FF1F1F1F"/>
      </bottom>
      <diagonal/>
    </border>
    <border diagonalUp="false" diagonalDown="false">
      <left/>
      <right style="medium">
        <color rgb="FF1F1F1F"/>
      </right>
      <top/>
      <bottom style="medium">
        <color rgb="FF1F1F1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4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1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299520</xdr:colOff>
      <xdr:row>157</xdr:row>
      <xdr:rowOff>88920</xdr:rowOff>
    </xdr:from>
    <xdr:to>
      <xdr:col>17</xdr:col>
      <xdr:colOff>307800</xdr:colOff>
      <xdr:row>157</xdr:row>
      <xdr:rowOff>94320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25887960" y="30720600"/>
          <a:ext cx="8280" cy="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319680</xdr:colOff>
      <xdr:row>157</xdr:row>
      <xdr:rowOff>88920</xdr:rowOff>
    </xdr:from>
    <xdr:to>
      <xdr:col>17</xdr:col>
      <xdr:colOff>327960</xdr:colOff>
      <xdr:row>157</xdr:row>
      <xdr:rowOff>94320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25908120" y="30720600"/>
          <a:ext cx="8280" cy="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339840</xdr:colOff>
      <xdr:row>157</xdr:row>
      <xdr:rowOff>88920</xdr:rowOff>
    </xdr:from>
    <xdr:to>
      <xdr:col>17</xdr:col>
      <xdr:colOff>348120</xdr:colOff>
      <xdr:row>157</xdr:row>
      <xdr:rowOff>94320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25928280" y="30720600"/>
          <a:ext cx="8280" cy="5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nxp.com/products/microcontrollers-and-processors/arm-processors/lpc-cortex-m-mcus/lpc-cortex-m3/lpc1700-series/512kb-flash-64kb-sram-ethernet-usb-lqfp100-package:LPC1769FBD100?lang_cd=en" TargetMode="External"/><Relationship Id="rId2" Type="http://schemas.openxmlformats.org/officeDocument/2006/relationships/hyperlink" Target="http://www.digikey.com/product-search/en/integrated-circuits-ics/embedded-microcontrollers/2556109?k=LPC1769" TargetMode="External"/><Relationship Id="rId3" Type="http://schemas.openxmlformats.org/officeDocument/2006/relationships/hyperlink" Target="http://www.microchip.com/wwwproducts/en/PIC16F1847" TargetMode="External"/><Relationship Id="rId4" Type="http://schemas.openxmlformats.org/officeDocument/2006/relationships/hyperlink" Target="http://www.digikey.com/product-detail/en/microchip-technology/PIC16F1847-I/SS/PIC16F1847-I/SS-ND/2651382" TargetMode="External"/><Relationship Id="rId5" Type="http://schemas.openxmlformats.org/officeDocument/2006/relationships/hyperlink" Target="http://www.microchip.com/wwwproducts/en/MCP1322" TargetMode="External"/><Relationship Id="rId6" Type="http://schemas.openxmlformats.org/officeDocument/2006/relationships/hyperlink" Target="http://www.digikey.com/product-detail/en/microchip-technology/MCP1322T-29LE%2FOT/MCP1322T-29LE%2FOTCT-ND/1979854" TargetMode="External"/><Relationship Id="rId7" Type="http://schemas.openxmlformats.org/officeDocument/2006/relationships/hyperlink" Target="http://www.ti.com/product/DP83848C" TargetMode="External"/><Relationship Id="rId8" Type="http://schemas.openxmlformats.org/officeDocument/2006/relationships/hyperlink" Target="http://www.digikey.com/product-detail/en/texas-instruments/DP83848CVVX%2FNOPB/DP83848CVVX%2FNOPBCT-ND/3440156" TargetMode="External"/><Relationship Id="rId9" Type="http://schemas.openxmlformats.org/officeDocument/2006/relationships/hyperlink" Target="http://www.ftdichip.com/Products/ICs/FT232R.htm" TargetMode="External"/><Relationship Id="rId10" Type="http://schemas.openxmlformats.org/officeDocument/2006/relationships/hyperlink" Target="http://www.digikey.com/product-detail/en/ftdi-future-technology-devices-international-ltd/FT232RL-REEL/768-1007-1-ND/1836402" TargetMode="External"/><Relationship Id="rId11" Type="http://schemas.openxmlformats.org/officeDocument/2006/relationships/hyperlink" Target="https://www.maximintegrated.com/en/products/interface/transceivers/MAX3241E.html" TargetMode="External"/><Relationship Id="rId12" Type="http://schemas.openxmlformats.org/officeDocument/2006/relationships/hyperlink" Target="http://www.digikey.com/product-detail/en/maxim-integrated/MAX3241ECAI+/MAX3241ECAI+-ND/947913" TargetMode="External"/><Relationship Id="rId13" Type="http://schemas.openxmlformats.org/officeDocument/2006/relationships/hyperlink" Target="http://www.ti.com/product/DS75176B" TargetMode="External"/><Relationship Id="rId14" Type="http://schemas.openxmlformats.org/officeDocument/2006/relationships/hyperlink" Target="http://www.digikey.com/product-detail/en/texas-instruments/DS75176BMX%2FNOPB/DS75176BMX%2FNOPBCT-ND/1010512" TargetMode="External"/><Relationship Id="rId15" Type="http://schemas.openxmlformats.org/officeDocument/2006/relationships/hyperlink" Target="http://www.nxp.com/products/interface-and-connectivity/wired-connectivity/can-lin-flexray-transceivers/can-transceivers/high-speed-can-transceiver-with-standby-mode:TJA1040T?lang_cd=en" TargetMode="External"/><Relationship Id="rId16" Type="http://schemas.openxmlformats.org/officeDocument/2006/relationships/hyperlink" Target="http://www.digikey.com/product-detail/en/nxp-semiconductors/TJA1040T%2FCM,118/568-10289-1-ND/4162434" TargetMode="External"/><Relationship Id="rId17" Type="http://schemas.openxmlformats.org/officeDocument/2006/relationships/hyperlink" Target="http://www.nxp.com/products/discretes-and-logic/logic/quad-single-pole-single-throw-analog-switch:74HCT4066PW" TargetMode="External"/><Relationship Id="rId18" Type="http://schemas.openxmlformats.org/officeDocument/2006/relationships/hyperlink" Target="http://www.digikey.com/product-detail/en/nxp-semiconductors/74HCT4066D,118/568-8177-1-ND/2762867" TargetMode="External"/><Relationship Id="rId19" Type="http://schemas.openxmlformats.org/officeDocument/2006/relationships/hyperlink" Target="http://www.nxp.com/products/discretes-and-logic/logic/8-bit-serial-in-serial-or-parallel-out-shift-register-with-output-latches-3-state:74HCT595PW" TargetMode="External"/><Relationship Id="rId20" Type="http://schemas.openxmlformats.org/officeDocument/2006/relationships/hyperlink" Target="http://www.digikey.com/product-detail/en/nxp-semiconductors/74HCT595PW,118/568-1561-1-ND/763414" TargetMode="External"/><Relationship Id="rId21" Type="http://schemas.openxmlformats.org/officeDocument/2006/relationships/hyperlink" Target="http://www.ti.com/product/LM3526" TargetMode="External"/><Relationship Id="rId22" Type="http://schemas.openxmlformats.org/officeDocument/2006/relationships/hyperlink" Target="http://www.digikey.com/product-detail/en/texas-instruments/LM3526M-L/NOPB/LM3526M-L/NOPB-ND/363944" TargetMode="External"/><Relationship Id="rId23" Type="http://schemas.openxmlformats.org/officeDocument/2006/relationships/hyperlink" Target="http://www.microchip.com/wwwproducts/en/MIC39100" TargetMode="External"/><Relationship Id="rId24" Type="http://schemas.openxmlformats.org/officeDocument/2006/relationships/hyperlink" Target="http://www.digikey.com/product-detail/en/microchip-technology/MIC39100-3.3WS/576-1172-ND/771641" TargetMode="External"/><Relationship Id="rId25" Type="http://schemas.openxmlformats.org/officeDocument/2006/relationships/hyperlink" Target="https://www.fairchildsemi.com/products/discretes/diodes-rectifiers/small-signal-diodes/MMBD4148.html" TargetMode="External"/><Relationship Id="rId26" Type="http://schemas.openxmlformats.org/officeDocument/2006/relationships/hyperlink" Target="http://www.digikey.com/product-detail/en/fairchild-semiconductor/MMBD4148/MMBD4148FSCT-ND/458965" TargetMode="External"/><Relationship Id="rId27" Type="http://schemas.openxmlformats.org/officeDocument/2006/relationships/hyperlink" Target="http://www.diodes.com/catalog/Schottky_(Less_than_.5A)_3/BAT54_2945" TargetMode="External"/><Relationship Id="rId28" Type="http://schemas.openxmlformats.org/officeDocument/2006/relationships/hyperlink" Target="http://www.digikey.com/product-detail/en/diodes-incorporated/BAT54-7-F/BAT54-FDICT-ND/717819" TargetMode="External"/><Relationship Id="rId29" Type="http://schemas.openxmlformats.org/officeDocument/2006/relationships/hyperlink" Target="http://optoelectronics.liteon.com/en-global/Led/LED-Component/Detail/449/0/LTST-C170KGKT" TargetMode="External"/><Relationship Id="rId30" Type="http://schemas.openxmlformats.org/officeDocument/2006/relationships/hyperlink" Target="http://www.digikey.com/product-search/en?keywords=160-1414-1-ND" TargetMode="External"/><Relationship Id="rId31" Type="http://schemas.openxmlformats.org/officeDocument/2006/relationships/hyperlink" Target="http://www.diodes.com/catalog/Transistors_30V_to_50V_111/MMBT3904_6170" TargetMode="External"/><Relationship Id="rId32" Type="http://schemas.openxmlformats.org/officeDocument/2006/relationships/hyperlink" Target="http://search.digikey.com/scripts/DkSearch/dksus.dll?Detail&amp;name=MMBT3904-FDICT-ND" TargetMode="External"/><Relationship Id="rId33" Type="http://schemas.openxmlformats.org/officeDocument/2006/relationships/hyperlink" Target="http://www.diodes.com/catalog/Transistors_30V_to_50V_111/MMBT3906_7186" TargetMode="External"/><Relationship Id="rId34" Type="http://schemas.openxmlformats.org/officeDocument/2006/relationships/hyperlink" Target="http://search.digikey.com/scripts/DkSearch/dksus.dll?Detail&amp;name=MMBT3906-FDICT-ND" TargetMode="External"/><Relationship Id="rId35" Type="http://schemas.openxmlformats.org/officeDocument/2006/relationships/hyperlink" Target="http://www.diodes.com/catalog/Transistors_30V_to_50V_111/MMBT2222A_6168" TargetMode="External"/><Relationship Id="rId36" Type="http://schemas.openxmlformats.org/officeDocument/2006/relationships/hyperlink" Target="http://www.digikey.com/product-detail/en/diodes-incorporated/MMBT2222A-7-F/MMBT2222A-FDICT-ND/815723" TargetMode="External"/><Relationship Id="rId37" Type="http://schemas.openxmlformats.org/officeDocument/2006/relationships/hyperlink" Target="http://www.diodes.com/catalog/P_Channel_8V_to_29V_105/DMG1013UW_5661" TargetMode="External"/><Relationship Id="rId38" Type="http://schemas.openxmlformats.org/officeDocument/2006/relationships/hyperlink" Target="http://www.digikey.com/product-detail/en/diodes-incorporated/DMG1013UW-7/DMG1013UW-7DICT-ND/2183252" TargetMode="External"/><Relationship Id="rId39" Type="http://schemas.openxmlformats.org/officeDocument/2006/relationships/hyperlink" Target="http://www.ctscorp.com/connect_product_line/crystals/?fwp_search=445" TargetMode="External"/><Relationship Id="rId40" Type="http://schemas.openxmlformats.org/officeDocument/2006/relationships/hyperlink" Target="http://www.digikey.com/product-detail/en/cts-frequency-controls/445C35A12M00000/CTX1435CT-ND/5875920" TargetMode="External"/><Relationship Id="rId41" Type="http://schemas.openxmlformats.org/officeDocument/2006/relationships/hyperlink" Target="http://www.ctscorp.com/connect_product_line/crystals/?fwp_crystal_freq=0.032768" TargetMode="External"/><Relationship Id="rId42" Type="http://schemas.openxmlformats.org/officeDocument/2006/relationships/hyperlink" Target="http://www.digikey.com/product-detail/en/cts-frequency-controls/TF322P32K7680/CTX1160CT-ND/2809783" TargetMode="External"/><Relationship Id="rId43" Type="http://schemas.openxmlformats.org/officeDocument/2006/relationships/hyperlink" Target="http://www.sitime.com/products/clock-generators/sit2001" TargetMode="External"/><Relationship Id="rId44" Type="http://schemas.openxmlformats.org/officeDocument/2006/relationships/hyperlink" Target="http://www.digikey.com/product-detail/en/sitime/SIT2001BI-S2-33E-50.000000G/1473-1346-1-ND/5824455" TargetMode="External"/><Relationship Id="rId45" Type="http://schemas.openxmlformats.org/officeDocument/2006/relationships/hyperlink" Target="http://www.cui.com/product/components/buzzers/audio-transducers/magnetic/css-0575a-smt" TargetMode="External"/><Relationship Id="rId46" Type="http://schemas.openxmlformats.org/officeDocument/2006/relationships/hyperlink" Target="http://www.digikey.com/product-detail/en/cui-inc/CSS-0575A-SMT-TR/102-2201-1-ND/2364650" TargetMode="External"/><Relationship Id="rId47" Type="http://schemas.openxmlformats.org/officeDocument/2006/relationships/hyperlink" Target="http://www.kemet.com/kemet/web/homepage/kechome.nsf/vapubfiles/KEM_C1002_X7R_SMD.pdf/$file/KEM_C1002_X7R_SMD.pdf" TargetMode="External"/><Relationship Id="rId48" Type="http://schemas.openxmlformats.org/officeDocument/2006/relationships/hyperlink" Target="http://www.digikey.com/product-detail/en/kemet/C0805C102K5RACTU/399-1147-1-ND/411422" TargetMode="External"/><Relationship Id="rId49" Type="http://schemas.openxmlformats.org/officeDocument/2006/relationships/hyperlink" Target="http://www.kemet.com/kemet/web/homepage/kechome.nsf/vapubfiles/KEM_C1002_X7R_SMD.pdf/$file/KEM_C1002_X7R_SMD.pdf" TargetMode="External"/><Relationship Id="rId50" Type="http://schemas.openxmlformats.org/officeDocument/2006/relationships/hyperlink" Target="http://search.digikey.com/scripts/DkSearch/dksus.dll?Detail&amp;name=399-1170-1-ND" TargetMode="External"/><Relationship Id="rId51" Type="http://schemas.openxmlformats.org/officeDocument/2006/relationships/hyperlink" Target="http://www.kemet.com/kemet/web/homepage/kechome.nsf/vapubfiles/KEM_C1002_X7R_SMD.pdf/$file/KEM_C1002_X7R_SMD.pdf" TargetMode="External"/><Relationship Id="rId52" Type="http://schemas.openxmlformats.org/officeDocument/2006/relationships/hyperlink" Target="http://www.digikey.com/product-detail/en/kemet/C0805C474K5RACTU/399-8100-1-ND/3471823" TargetMode="External"/><Relationship Id="rId53" Type="http://schemas.openxmlformats.org/officeDocument/2006/relationships/hyperlink" Target="http://www.kemet.com/kemet/web/homepage/kechome.nsf/vapubfiles/KEM_C1002_X7R_SMD.pdf/$file/KEM_C1002_X7R_SMD.pdf" TargetMode="External"/><Relationship Id="rId54" Type="http://schemas.openxmlformats.org/officeDocument/2006/relationships/hyperlink" Target="http://www.digikey.com/product-detail/en/kemet/C0805C105K5RACTU/399-7409-1-ND/3317443" TargetMode="External"/><Relationship Id="rId55" Type="http://schemas.openxmlformats.org/officeDocument/2006/relationships/hyperlink" Target="http://www.kemet.com/Lists/ProductCatalog/Attachments/46/KEM_C1003_C0G_SMD.pdf" TargetMode="External"/><Relationship Id="rId56" Type="http://schemas.openxmlformats.org/officeDocument/2006/relationships/hyperlink" Target="http://search.digikey.com/scripts/DkSearch/dksus.dll?Detail&amp;name=399-1112-1-ND" TargetMode="External"/><Relationship Id="rId57" Type="http://schemas.openxmlformats.org/officeDocument/2006/relationships/hyperlink" Target="http://www.kemet.com/Lists/ProductCatalog/Attachments/256/KEM_T2008_T494.pdf" TargetMode="External"/><Relationship Id="rId58" Type="http://schemas.openxmlformats.org/officeDocument/2006/relationships/hyperlink" Target="http://www.digikey.com/product-detail/en/kemet/T494B106M016AT/399-8446-1-ND/3472169" TargetMode="External"/><Relationship Id="rId59" Type="http://schemas.openxmlformats.org/officeDocument/2006/relationships/hyperlink" Target="http://rohmfs.rohm.com/en/products/databook/datasheet/passive/resistor/chip_resistor/mcr_g.pdf" TargetMode="External"/><Relationship Id="rId60" Type="http://schemas.openxmlformats.org/officeDocument/2006/relationships/hyperlink" Target="http://www.digikey.com/product-detail/en/rohm-semiconductor/MCR10ERTF49R9/RHM49.9CHCT-ND/2796535" TargetMode="External"/><Relationship Id="rId61" Type="http://schemas.openxmlformats.org/officeDocument/2006/relationships/hyperlink" Target="http://rohmfs.rohm.com/en/products/databook/datasheet/passive/resistor/chip_resistor/mcr_g.pdf" TargetMode="External"/><Relationship Id="rId62" Type="http://schemas.openxmlformats.org/officeDocument/2006/relationships/hyperlink" Target="http://www.digikey.com/product-detail/en/rohm-semiconductor/MCR10ERTF59R0/RHM59CHCT-ND/4084925" TargetMode="External"/><Relationship Id="rId63" Type="http://schemas.openxmlformats.org/officeDocument/2006/relationships/hyperlink" Target="http://rohmfs.rohm.com/en/products/databook/datasheet/passive/resistor/chip_resistor/mcr_g.pdf" TargetMode="External"/><Relationship Id="rId64" Type="http://schemas.openxmlformats.org/officeDocument/2006/relationships/hyperlink" Target="http://www.digikey.com/product-detail/en/rohm-semiconductor/MCR10ERTF2210/RHM221CHCT-ND/4084676" TargetMode="External"/><Relationship Id="rId65" Type="http://schemas.openxmlformats.org/officeDocument/2006/relationships/hyperlink" Target="http://rohmfs.rohm.com/en/products/databook/datasheet/passive/resistor/chip_resistor/mcr_g.pdf" TargetMode="External"/><Relationship Id="rId66" Type="http://schemas.openxmlformats.org/officeDocument/2006/relationships/hyperlink" Target="http://www.digikey.com/product-detail/en/rohm-semiconductor/MCR10ERTF1001/RHM1.00KCHCT-ND/2796512" TargetMode="External"/><Relationship Id="rId67" Type="http://schemas.openxmlformats.org/officeDocument/2006/relationships/hyperlink" Target="http://rohmfs.rohm.com/en/products/databook/datasheet/passive/resistor/chip_resistor/mcr_g.pdf" TargetMode="External"/><Relationship Id="rId68" Type="http://schemas.openxmlformats.org/officeDocument/2006/relationships/hyperlink" Target="http://www.digikey.com/product-detail/en/rohm-semiconductor/MCR10ERTF1501/RHM1.5KCHCT-ND/4084574" TargetMode="External"/><Relationship Id="rId69" Type="http://schemas.openxmlformats.org/officeDocument/2006/relationships/hyperlink" Target="http://rohmfs.rohm.com/en/products/databook/datasheet/passive/resistor/chip_resistor/mcr_g.pdf" TargetMode="External"/><Relationship Id="rId70" Type="http://schemas.openxmlformats.org/officeDocument/2006/relationships/hyperlink" Target="http://www.digikey.com/product-detail/en/rohm-semiconductor/MCR10ERTF4751/RHM4.75KCHCT-ND/4084869" TargetMode="External"/><Relationship Id="rId71" Type="http://schemas.openxmlformats.org/officeDocument/2006/relationships/hyperlink" Target="http://rohmfs.rohm.com/en/products/databook/datasheet/passive/resistor/chip_resistor/mcr_g.pdf" TargetMode="External"/><Relationship Id="rId72" Type="http://schemas.openxmlformats.org/officeDocument/2006/relationships/hyperlink" Target="http://www.digikey.com/product-detail/en/rohm-semiconductor/MCR10ERTF1002/RHM10.0KCHCT-ND/2796513" TargetMode="External"/><Relationship Id="rId73" Type="http://schemas.openxmlformats.org/officeDocument/2006/relationships/hyperlink" Target="http://rohmfs.rohm.com/en/products/databook/datasheet/passive/resistor/chip_resistor/mcr_g.pdf" TargetMode="External"/><Relationship Id="rId74" Type="http://schemas.openxmlformats.org/officeDocument/2006/relationships/hyperlink" Target="http://www.digikey.com/product-detail/en/rohm-semiconductor/MCR10ERTF1502/RHM15.0KCHCT-ND/2796518" TargetMode="External"/><Relationship Id="rId75" Type="http://schemas.openxmlformats.org/officeDocument/2006/relationships/hyperlink" Target="http://rohmfs.rohm.com/en/products/databook/datasheet/passive/resistor/chip_resistor/mcr_g.pdf" TargetMode="External"/><Relationship Id="rId76" Type="http://schemas.openxmlformats.org/officeDocument/2006/relationships/hyperlink" Target="http://www.digikey.com/product-detail/en/rohm-semiconductor/MCR10ERTF2002/RHM20.0KCHCT-ND/2796521" TargetMode="External"/><Relationship Id="rId77" Type="http://schemas.openxmlformats.org/officeDocument/2006/relationships/hyperlink" Target="http://rohmfs.rohm.com/en/products/databook/datasheet/passive/resistor/chip_resistor/mcr_g.pdf" TargetMode="External"/><Relationship Id="rId78" Type="http://schemas.openxmlformats.org/officeDocument/2006/relationships/hyperlink" Target="http://www.digikey.com/product-detail/en/rohm-semiconductor/MCR10ERTF1003/RHM100KCHCT-ND/2796514" TargetMode="External"/><Relationship Id="rId79" Type="http://schemas.openxmlformats.org/officeDocument/2006/relationships/hyperlink" Target="https://www.amphenolcanada.com/SelectPartNum.aspx?Series=10100313" TargetMode="External"/><Relationship Id="rId80" Type="http://schemas.openxmlformats.org/officeDocument/2006/relationships/hyperlink" Target="http://www.digikey.com/product-detail/en/amphenol-commercial-products/101-00313-68-02/101-00313-68-02CT-ND/2540683" TargetMode="External"/><Relationship Id="rId81" Type="http://schemas.openxmlformats.org/officeDocument/2006/relationships/hyperlink" Target="http://productfinder.pulseeng.com/product/J0011D01BNL" TargetMode="External"/><Relationship Id="rId82" Type="http://schemas.openxmlformats.org/officeDocument/2006/relationships/hyperlink" Target="http://www.digikey.com/product-search/en?keywords=J0011D01BNL" TargetMode="External"/><Relationship Id="rId83" Type="http://schemas.openxmlformats.org/officeDocument/2006/relationships/hyperlink" Target="http://www.cnctech.us/productdetails.asp?ID=1708" TargetMode="External"/><Relationship Id="rId84" Type="http://schemas.openxmlformats.org/officeDocument/2006/relationships/hyperlink" Target="http://www.digikey.com/product-search/en?keywords=1003-002-01100" TargetMode="External"/><Relationship Id="rId85" Type="http://schemas.openxmlformats.org/officeDocument/2006/relationships/hyperlink" Target="http://www.fci.com/en/products/input-output-connectors/usb-connectors/usb-2-0/micro-usb.html" TargetMode="External"/><Relationship Id="rId86" Type="http://schemas.openxmlformats.org/officeDocument/2006/relationships/hyperlink" Target="http://www.digikey.com/product-detail/en/amphenol-fci/10104110-0001LF/609-4052-1-ND/2350358" TargetMode="External"/><Relationship Id="rId87" Type="http://schemas.openxmlformats.org/officeDocument/2006/relationships/hyperlink" Target="http://www.cui.com/product/components/connectors/din/mini-circular/vertical-pcb-receptacle/md-xxsv-series" TargetMode="External"/><Relationship Id="rId88" Type="http://schemas.openxmlformats.org/officeDocument/2006/relationships/hyperlink" Target="http://www.digikey.com/product-search/en?keywords=MD60SV" TargetMode="External"/><Relationship Id="rId89" Type="http://schemas.openxmlformats.org/officeDocument/2006/relationships/hyperlink" Target="http://www.keyelco.com/product.cfm/product_id/780" TargetMode="External"/><Relationship Id="rId90" Type="http://schemas.openxmlformats.org/officeDocument/2006/relationships/hyperlink" Target="http://www.digikey.com/product-search/en/battery-products/battery-holders-clips-contacts/393250?k=3003" TargetMode="External"/><Relationship Id="rId91" Type="http://schemas.openxmlformats.org/officeDocument/2006/relationships/hyperlink" Target="http://www.te.com/usa-en/product-796644-5.html" TargetMode="External"/><Relationship Id="rId92" Type="http://schemas.openxmlformats.org/officeDocument/2006/relationships/hyperlink" Target="http://www.digikey.com/product-search/en/connectors-interconnects/terminal-blocks-headers-plugs-and-sockets/1442750?k=796644&amp;pv88=24&amp;pv1075=6&amp;FV=fff40016,fff803be&amp;mnonly=0&amp;newproducts=0&amp;ColumnSort=0&amp;page=1&amp;stock=1&amp;quantity=0&amp;ptm=0&amp;fid=0&amp;pageSize=25" TargetMode="External"/><Relationship Id="rId93" Type="http://schemas.openxmlformats.org/officeDocument/2006/relationships/hyperlink" Target="http://cnctech.us/productdetails.asp?ID=2256" TargetMode="External"/><Relationship Id="rId94" Type="http://schemas.openxmlformats.org/officeDocument/2006/relationships/hyperlink" Target="http://www.digikey.com/product-search/en?keywords=3020-20-0300-00" TargetMode="External"/><Relationship Id="rId95" Type="http://schemas.openxmlformats.org/officeDocument/2006/relationships/hyperlink" Target="http://cnctech.us/productdetails.asp?ID=2256" TargetMode="External"/><Relationship Id="rId96" Type="http://schemas.openxmlformats.org/officeDocument/2006/relationships/hyperlink" Target="http://www.digikey.com/product-search/en?keywords=3020-10-0300-00" TargetMode="External"/><Relationship Id="rId97" Type="http://schemas.openxmlformats.org/officeDocument/2006/relationships/hyperlink" Target="http://cnctech.us/productdetails.asp?ID=2251" TargetMode="External"/><Relationship Id="rId98" Type="http://schemas.openxmlformats.org/officeDocument/2006/relationships/hyperlink" Target="http://www.digikey.com/product-detail/en/cnc-tech/3020-06-0300-00/3020-06-0300-00-ND/3883217" TargetMode="External"/><Relationship Id="rId99" Type="http://schemas.openxmlformats.org/officeDocument/2006/relationships/hyperlink" Target="http://www.sullinscorp.com/category98/GBC10SGSN-M89/" TargetMode="External"/><Relationship Id="rId100" Type="http://schemas.openxmlformats.org/officeDocument/2006/relationships/hyperlink" Target="http://www.digikey.com/product-detail/en/sullins-connector-solutions/GBC10SGSN-M89/S1143E-10-ND/862381" TargetMode="External"/><Relationship Id="rId101" Type="http://schemas.openxmlformats.org/officeDocument/2006/relationships/hyperlink" Target="http://www.sullinscorp.com/category98/GBC09SGSN-M89/" TargetMode="External"/><Relationship Id="rId102" Type="http://schemas.openxmlformats.org/officeDocument/2006/relationships/hyperlink" Target="http://www.digikey.com/product-detail/en/sullins-connector-solutions/GBC09SGSN-M89/S1143E-09-ND/862382" TargetMode="External"/><Relationship Id="rId103" Type="http://schemas.openxmlformats.org/officeDocument/2006/relationships/hyperlink" Target="http://www.sullinscorp.com/category98/GBC06SGSN-M89/" TargetMode="External"/><Relationship Id="rId104" Type="http://schemas.openxmlformats.org/officeDocument/2006/relationships/hyperlink" Target="http://www.digikey.com/product-detail/en/sullins-connector-solutions/GBC06SGSN-M89/S1143E-06-ND/862385" TargetMode="External"/><Relationship Id="rId105" Type="http://schemas.openxmlformats.org/officeDocument/2006/relationships/hyperlink" Target="http://www.sullinscorp.com/category98/GBC04SGSN-M89/" TargetMode="External"/><Relationship Id="rId106" Type="http://schemas.openxmlformats.org/officeDocument/2006/relationships/hyperlink" Target="http://www.digikey.com/product-detail/en/sullins-connector-solutions/GBC04SGSN-M89/S1143E-04-ND/862387" TargetMode="External"/><Relationship Id="rId107" Type="http://schemas.openxmlformats.org/officeDocument/2006/relationships/hyperlink" Target="https://www.e-switch.com/product-catalog/navigation/product-lines/js5208-series-5-position-navigation-switch" TargetMode="External"/><Relationship Id="rId108" Type="http://schemas.openxmlformats.org/officeDocument/2006/relationships/hyperlink" Target="http://www.digikey.com/product-search/en?keywords=JS5208" TargetMode="External"/><Relationship Id="rId109" Type="http://schemas.openxmlformats.org/officeDocument/2006/relationships/hyperlink" Target="http://www.e-switch.com/product/tabid/96/productid/187/sename/tl3300-series-smt-tact-switch/default.aspx" TargetMode="External"/><Relationship Id="rId110" Type="http://schemas.openxmlformats.org/officeDocument/2006/relationships/hyperlink" Target="http://search.digikey.com/scripts/DkSearch/dksus.dll?Detail&amp;name=EG4906CT-ND" TargetMode="External"/><Relationship Id="rId111" Type="http://schemas.openxmlformats.org/officeDocument/2006/relationships/hyperlink" Target="http://www.e-switch.com/product/tabid/96/productid/28/sename/tl3330-series-smt-right-angle-tactile-switch/default.aspx" TargetMode="External"/><Relationship Id="rId112" Type="http://schemas.openxmlformats.org/officeDocument/2006/relationships/hyperlink" Target="http://www.digikey.com/product-detail/en/e-switch/TL3330AF260QG/EG4389CT-ND/1426859" TargetMode="External"/><Relationship Id="rId113" Type="http://schemas.openxmlformats.org/officeDocument/2006/relationships/hyperlink" Target="http://www.newhavendisplay.com/nhd0420azflybw33v3-p-5165.html" TargetMode="External"/><Relationship Id="rId114" Type="http://schemas.openxmlformats.org/officeDocument/2006/relationships/hyperlink" Target="http://www.digikey.com/product-search/en?keywords=NHD-0420AZ-FL-YBW-33V3" TargetMode="External"/><Relationship Id="rId115" Type="http://schemas.openxmlformats.org/officeDocument/2006/relationships/hyperlink" Target="http://industrial.panasonic.com/ww/products/batteries/primary-batteries/lithium-batteries/coin-type-lithium-batteries-cr-series/CR2032" TargetMode="External"/><Relationship Id="rId116" Type="http://schemas.openxmlformats.org/officeDocument/2006/relationships/hyperlink" Target="http://www.digikey.com/product-detail/en/panasonic-bsg/CR2032/P189-ND/31939" TargetMode="External"/><Relationship Id="rId117" Type="http://schemas.openxmlformats.org/officeDocument/2006/relationships/hyperlink" Target="http://panasonic.net/avc/sdcard/industrial_sd/lineup.html" TargetMode="External"/><Relationship Id="rId118" Type="http://schemas.openxmlformats.org/officeDocument/2006/relationships/hyperlink" Target="http://www.digikey.com/product-search/en/memory-cards-modules/memory-cards/1901091?k=SD+card&amp;pv149=62&amp;FV=fff4001d,fff80223,fffc000a&amp;mnonly=0&amp;newproducts=0&amp;ColumnSort=0&amp;page=1&amp;stock=1&amp;quantity=0&amp;ptm=0&amp;fid=0&amp;pageSize=25" TargetMode="External"/><Relationship Id="rId119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digikey.com/product-search/en?keywords=S1011EC-40-N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68" activeCellId="0" sqref="B68"/>
    </sheetView>
  </sheetViews>
  <sheetFormatPr defaultRowHeight="15"/>
  <cols>
    <col collapsed="false" hidden="false" max="1" min="1" style="1" width="6.15450643776824"/>
    <col collapsed="false" hidden="false" max="2" min="2" style="1" width="4.8068669527897"/>
    <col collapsed="false" hidden="false" max="3" min="3" style="2" width="16.0729613733906"/>
    <col collapsed="false" hidden="false" max="4" min="4" style="1" width="7.69098712446352"/>
    <col collapsed="false" hidden="false" max="5" min="5" style="2" width="7.69098712446352"/>
    <col collapsed="false" hidden="false" max="6" min="6" style="0" width="20.7896995708154"/>
    <col collapsed="false" hidden="false" max="7" min="7" style="3" width="26.1115879828326"/>
    <col collapsed="false" hidden="false" max="8" min="8" style="2" width="14.3304721030043"/>
    <col collapsed="false" hidden="false" max="9" min="9" style="0" width="20.6738197424893"/>
    <col collapsed="false" hidden="false" max="10" min="10" style="0" width="20.1072961373391"/>
    <col collapsed="false" hidden="false" max="11" min="11" style="0" width="59.5622317596567"/>
    <col collapsed="false" hidden="false" max="12" min="12" style="0" width="18.8884120171674"/>
    <col collapsed="false" hidden="false" max="13" min="13" style="4" width="13.4763948497854"/>
    <col collapsed="false" hidden="false" max="14" min="14" style="5" width="27.381974248927"/>
    <col collapsed="false" hidden="false" max="15" min="15" style="4" width="14.7982832618026"/>
    <col collapsed="false" hidden="false" max="21" min="16" style="4" width="13.2618025751073"/>
    <col collapsed="false" hidden="false" max="22" min="22" style="0" width="3.63519313304721"/>
    <col collapsed="false" hidden="false" max="28" min="23" style="6" width="11.8712446351931"/>
    <col collapsed="false" hidden="false" max="259" min="29" style="0" width="7.69098712446352"/>
    <col collapsed="false" hidden="false" max="1025" min="260" style="0" width="7.34334763948498"/>
  </cols>
  <sheetData>
    <row r="1" customFormat="false" ht="15.85" hidden="false" customHeight="true" outlineLevel="0" collapsed="false">
      <c r="A1" s="7" t="s">
        <v>0</v>
      </c>
      <c r="B1" s="7"/>
      <c r="C1" s="7"/>
      <c r="D1" s="0"/>
      <c r="E1" s="0"/>
      <c r="G1" s="0"/>
      <c r="H1" s="8"/>
      <c r="M1" s="0"/>
      <c r="N1" s="3"/>
      <c r="O1" s="9"/>
      <c r="P1" s="0"/>
      <c r="Q1" s="0"/>
      <c r="R1" s="0"/>
      <c r="S1" s="0"/>
      <c r="T1" s="0"/>
      <c r="U1" s="0"/>
      <c r="W1" s="0"/>
      <c r="X1" s="0"/>
      <c r="Y1" s="0"/>
      <c r="Z1" s="0"/>
      <c r="AA1" s="0"/>
      <c r="AB1" s="0"/>
    </row>
    <row r="2" customFormat="false" ht="15.85" hidden="false" customHeight="true" outlineLevel="0" collapsed="false">
      <c r="A2" s="10" t="n">
        <v>42492</v>
      </c>
      <c r="B2" s="10"/>
      <c r="C2" s="10"/>
      <c r="D2" s="0"/>
      <c r="E2" s="0"/>
      <c r="G2" s="0"/>
      <c r="H2" s="8"/>
      <c r="M2" s="0"/>
      <c r="N2" s="3"/>
      <c r="O2" s="9"/>
      <c r="P2" s="0"/>
      <c r="Q2" s="0"/>
      <c r="R2" s="0"/>
      <c r="S2" s="0"/>
      <c r="T2" s="0"/>
      <c r="U2" s="0"/>
      <c r="W2" s="0"/>
      <c r="X2" s="0"/>
      <c r="Y2" s="0"/>
      <c r="Z2" s="0"/>
      <c r="AA2" s="0"/>
      <c r="AB2" s="0"/>
    </row>
    <row r="3" customFormat="false" ht="15.85" hidden="false" customHeight="true" outlineLevel="0" collapsed="false">
      <c r="A3" s="0"/>
      <c r="B3" s="0"/>
      <c r="C3" s="0"/>
      <c r="D3" s="0"/>
      <c r="E3" s="0"/>
      <c r="G3" s="0"/>
      <c r="H3" s="8"/>
      <c r="M3" s="0"/>
      <c r="N3" s="3"/>
      <c r="O3" s="9"/>
      <c r="P3" s="0"/>
      <c r="Q3" s="0"/>
      <c r="R3" s="0"/>
      <c r="S3" s="0"/>
      <c r="T3" s="0"/>
      <c r="U3" s="0"/>
      <c r="W3" s="0"/>
      <c r="X3" s="0"/>
      <c r="Y3" s="0"/>
      <c r="Z3" s="0"/>
      <c r="AA3" s="0"/>
      <c r="AB3" s="0"/>
    </row>
    <row r="4" customFormat="false" ht="15.85" hidden="false" customHeight="true" outlineLevel="0" collapsed="false">
      <c r="A4" s="0"/>
      <c r="B4" s="0"/>
      <c r="C4" s="0"/>
      <c r="D4" s="0"/>
      <c r="E4" s="0"/>
      <c r="G4" s="0"/>
      <c r="H4" s="8"/>
      <c r="M4" s="0"/>
      <c r="N4" s="3"/>
      <c r="O4" s="9"/>
      <c r="P4" s="0"/>
      <c r="Q4" s="0"/>
      <c r="R4" s="0"/>
      <c r="S4" s="0"/>
      <c r="T4" s="0"/>
      <c r="U4" s="0"/>
      <c r="W4" s="11" t="n">
        <f aca="false">W5*W6</f>
        <v>165.56</v>
      </c>
      <c r="X4" s="11" t="n">
        <f aca="false">X5*X6</f>
        <v>1384.66</v>
      </c>
      <c r="Y4" s="11" t="n">
        <f aca="false">Y5*Y6</f>
        <v>6410.35</v>
      </c>
      <c r="Z4" s="11" t="n">
        <f aca="false">Z5*Z6</f>
        <v>10859.15</v>
      </c>
      <c r="AA4" s="11" t="n">
        <f aca="false">AA5*AA6</f>
        <v>46244.47</v>
      </c>
      <c r="AB4" s="11" t="n">
        <f aca="false">AB5*AB6</f>
        <v>83534.3</v>
      </c>
    </row>
    <row r="5" customFormat="false" ht="15.85" hidden="false" customHeight="true" outlineLevel="0" collapsed="false">
      <c r="A5" s="0"/>
      <c r="B5" s="0"/>
      <c r="C5" s="0"/>
      <c r="D5" s="0"/>
      <c r="E5" s="0"/>
      <c r="G5" s="0"/>
      <c r="H5" s="8"/>
      <c r="M5" s="0"/>
      <c r="N5" s="3"/>
      <c r="O5" s="9"/>
      <c r="P5" s="0"/>
      <c r="Q5" s="0"/>
      <c r="R5" s="0"/>
      <c r="S5" s="0"/>
      <c r="T5" s="0"/>
      <c r="U5" s="0"/>
      <c r="W5" s="11" t="n">
        <f aca="false">SUM(W8:W64)</f>
        <v>165.56</v>
      </c>
      <c r="X5" s="11" t="n">
        <f aca="false">SUM(X8:X64)</f>
        <v>138.466</v>
      </c>
      <c r="Y5" s="11" t="n">
        <f aca="false">SUM(Y8:Y64)</f>
        <v>128.207</v>
      </c>
      <c r="Z5" s="11" t="n">
        <f aca="false">SUM(Z8:Z64)</f>
        <v>108.5915</v>
      </c>
      <c r="AA5" s="11" t="n">
        <f aca="false">SUM(AA8:AA64)</f>
        <v>92.48894</v>
      </c>
      <c r="AB5" s="11" t="n">
        <f aca="false">SUM(AB8:AB64)</f>
        <v>83.5343</v>
      </c>
    </row>
    <row r="6" customFormat="false" ht="15.85" hidden="false" customHeight="true" outlineLevel="0" collapsed="false">
      <c r="A6" s="0"/>
      <c r="B6" s="0"/>
      <c r="C6" s="0"/>
      <c r="D6" s="0"/>
      <c r="E6" s="0"/>
      <c r="G6" s="0"/>
      <c r="H6" s="8"/>
      <c r="M6" s="0"/>
      <c r="N6" s="3"/>
      <c r="O6" s="9"/>
      <c r="P6" s="0"/>
      <c r="Q6" s="0"/>
      <c r="R6" s="0"/>
      <c r="S6" s="0"/>
      <c r="T6" s="0"/>
      <c r="U6" s="0"/>
      <c r="W6" s="12" t="n">
        <v>1</v>
      </c>
      <c r="X6" s="12" t="n">
        <v>10</v>
      </c>
      <c r="Y6" s="12" t="n">
        <v>50</v>
      </c>
      <c r="Z6" s="12" t="n">
        <v>100</v>
      </c>
      <c r="AA6" s="12" t="n">
        <v>500</v>
      </c>
      <c r="AB6" s="12" t="n">
        <v>1000</v>
      </c>
    </row>
    <row r="7" s="15" customFormat="true" ht="15.85" hidden="false" customHeight="true" outlineLevel="0" collapsed="false">
      <c r="A7" s="13" t="s">
        <v>1</v>
      </c>
      <c r="B7" s="13" t="s">
        <v>2</v>
      </c>
      <c r="C7" s="14" t="s">
        <v>3</v>
      </c>
      <c r="D7" s="13" t="s">
        <v>4</v>
      </c>
      <c r="E7" s="14" t="s">
        <v>5</v>
      </c>
      <c r="F7" s="15" t="s">
        <v>6</v>
      </c>
      <c r="G7" s="15" t="s">
        <v>7</v>
      </c>
      <c r="H7" s="16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7" t="s">
        <v>13</v>
      </c>
      <c r="N7" s="17" t="s">
        <v>14</v>
      </c>
      <c r="O7" s="18" t="s">
        <v>15</v>
      </c>
      <c r="P7" s="19" t="s">
        <v>16</v>
      </c>
      <c r="Q7" s="19" t="s">
        <v>17</v>
      </c>
      <c r="R7" s="19" t="s">
        <v>18</v>
      </c>
      <c r="S7" s="19" t="s">
        <v>19</v>
      </c>
      <c r="T7" s="19" t="s">
        <v>20</v>
      </c>
      <c r="U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19" t="s">
        <v>27</v>
      </c>
      <c r="AMF7" s="0"/>
      <c r="AMG7" s="0"/>
      <c r="AMH7" s="0"/>
      <c r="AMI7" s="0"/>
      <c r="AMJ7" s="0"/>
    </row>
    <row r="8" s="3" customFormat="true" ht="15.85" hidden="false" customHeight="true" outlineLevel="0" collapsed="false">
      <c r="A8" s="20" t="n">
        <v>1</v>
      </c>
      <c r="B8" s="20" t="n">
        <v>1</v>
      </c>
      <c r="C8" s="21" t="s">
        <v>28</v>
      </c>
      <c r="D8" s="20" t="s">
        <v>29</v>
      </c>
      <c r="E8" s="21" t="s">
        <v>30</v>
      </c>
      <c r="F8" s="3" t="s">
        <v>31</v>
      </c>
      <c r="G8" s="3" t="s">
        <v>32</v>
      </c>
      <c r="H8" s="22" t="s">
        <v>33</v>
      </c>
      <c r="I8" s="3" t="s">
        <v>34</v>
      </c>
      <c r="J8" s="23" t="s">
        <v>35</v>
      </c>
      <c r="K8" s="3" t="s">
        <v>36</v>
      </c>
      <c r="M8" s="5" t="s">
        <v>37</v>
      </c>
      <c r="N8" s="5" t="s">
        <v>38</v>
      </c>
      <c r="O8" s="24" t="n">
        <v>2727</v>
      </c>
      <c r="P8" s="25" t="n">
        <v>11.19</v>
      </c>
      <c r="Q8" s="25" t="n">
        <v>10.105</v>
      </c>
      <c r="R8" s="25" t="n">
        <v>10.105</v>
      </c>
      <c r="S8" s="25" t="n">
        <v>8.366</v>
      </c>
      <c r="T8" s="25" t="n">
        <v>7.285</v>
      </c>
      <c r="U8" s="25" t="n">
        <v>6.345</v>
      </c>
      <c r="W8" s="26" t="n">
        <f aca="false">$B8*P8</f>
        <v>11.19</v>
      </c>
      <c r="X8" s="26" t="n">
        <f aca="false">$B8*Q8</f>
        <v>10.105</v>
      </c>
      <c r="Y8" s="26" t="n">
        <f aca="false">$B8*R8</f>
        <v>10.105</v>
      </c>
      <c r="Z8" s="26" t="n">
        <f aca="false">$B8*S8</f>
        <v>8.366</v>
      </c>
      <c r="AA8" s="26" t="n">
        <f aca="false">$B8*T8</f>
        <v>7.285</v>
      </c>
      <c r="AB8" s="26" t="n">
        <f aca="false">$B8*U8</f>
        <v>6.345</v>
      </c>
      <c r="AMF8" s="0"/>
      <c r="AMG8" s="0"/>
      <c r="AMH8" s="0"/>
      <c r="AMI8" s="0"/>
      <c r="AMJ8" s="0"/>
    </row>
    <row r="9" customFormat="false" ht="15.85" hidden="false" customHeight="true" outlineLevel="0" collapsed="false">
      <c r="A9" s="20" t="n">
        <v>2</v>
      </c>
      <c r="B9" s="20" t="n">
        <v>1</v>
      </c>
      <c r="C9" s="21" t="s">
        <v>39</v>
      </c>
      <c r="D9" s="20" t="s">
        <v>29</v>
      </c>
      <c r="E9" s="21" t="s">
        <v>30</v>
      </c>
      <c r="F9" s="3" t="s">
        <v>40</v>
      </c>
      <c r="G9" s="3" t="s">
        <v>41</v>
      </c>
      <c r="H9" s="22" t="s">
        <v>42</v>
      </c>
      <c r="I9" s="3" t="s">
        <v>43</v>
      </c>
      <c r="J9" s="3" t="s">
        <v>43</v>
      </c>
      <c r="K9" s="3" t="s">
        <v>44</v>
      </c>
      <c r="M9" s="5" t="s">
        <v>37</v>
      </c>
      <c r="N9" s="5" t="s">
        <v>45</v>
      </c>
      <c r="O9" s="24" t="n">
        <v>1121</v>
      </c>
      <c r="P9" s="25" t="n">
        <v>1.5</v>
      </c>
      <c r="Q9" s="25" t="n">
        <v>1.5</v>
      </c>
      <c r="R9" s="25" t="n">
        <v>1.38</v>
      </c>
      <c r="S9" s="25" t="n">
        <v>1.25</v>
      </c>
      <c r="T9" s="25" t="n">
        <v>1.25</v>
      </c>
      <c r="U9" s="25" t="n">
        <v>1.25</v>
      </c>
      <c r="W9" s="26" t="n">
        <f aca="false">$B9*P9</f>
        <v>1.5</v>
      </c>
      <c r="X9" s="26" t="n">
        <f aca="false">$B9*Q9</f>
        <v>1.5</v>
      </c>
      <c r="Y9" s="26" t="n">
        <f aca="false">$B9*R9</f>
        <v>1.38</v>
      </c>
      <c r="Z9" s="26" t="n">
        <f aca="false">$B9*S9</f>
        <v>1.25</v>
      </c>
      <c r="AA9" s="26" t="n">
        <f aca="false">$B9*T9</f>
        <v>1.25</v>
      </c>
      <c r="AB9" s="26" t="n">
        <f aca="false">$B9*U9</f>
        <v>1.25</v>
      </c>
    </row>
    <row r="10" customFormat="false" ht="15.85" hidden="false" customHeight="true" outlineLevel="0" collapsed="false">
      <c r="A10" s="20" t="n">
        <v>3</v>
      </c>
      <c r="B10" s="20" t="n">
        <v>1</v>
      </c>
      <c r="C10" s="21" t="s">
        <v>46</v>
      </c>
      <c r="D10" s="20" t="s">
        <v>29</v>
      </c>
      <c r="E10" s="21" t="s">
        <v>30</v>
      </c>
      <c r="F10" s="3" t="s">
        <v>40</v>
      </c>
      <c r="G10" s="3" t="s">
        <v>47</v>
      </c>
      <c r="H10" s="22" t="s">
        <v>48</v>
      </c>
      <c r="I10" s="3" t="s">
        <v>49</v>
      </c>
      <c r="J10" s="3" t="s">
        <v>49</v>
      </c>
      <c r="K10" s="3" t="s">
        <v>50</v>
      </c>
      <c r="L10" s="3"/>
      <c r="M10" s="5" t="s">
        <v>37</v>
      </c>
      <c r="N10" s="5" t="s">
        <v>51</v>
      </c>
      <c r="O10" s="9" t="n">
        <v>2246</v>
      </c>
      <c r="P10" s="27" t="n">
        <v>0.59</v>
      </c>
      <c r="Q10" s="27" t="n">
        <v>0.59</v>
      </c>
      <c r="R10" s="27" t="n">
        <v>0.49</v>
      </c>
      <c r="S10" s="27" t="n">
        <v>0.45</v>
      </c>
      <c r="T10" s="27" t="n">
        <v>0.45</v>
      </c>
      <c r="U10" s="27" t="n">
        <v>0.45</v>
      </c>
      <c r="V10" s="26"/>
      <c r="W10" s="26" t="n">
        <f aca="false">$B10*P10</f>
        <v>0.59</v>
      </c>
      <c r="X10" s="26" t="n">
        <f aca="false">$B10*Q10</f>
        <v>0.59</v>
      </c>
      <c r="Y10" s="26" t="n">
        <f aca="false">$B10*R10</f>
        <v>0.49</v>
      </c>
      <c r="Z10" s="26" t="n">
        <f aca="false">$B10*S10</f>
        <v>0.45</v>
      </c>
      <c r="AA10" s="26" t="n">
        <f aca="false">$B10*T10</f>
        <v>0.45</v>
      </c>
      <c r="AB10" s="26" t="n">
        <f aca="false">$B10*U10</f>
        <v>0.45</v>
      </c>
    </row>
    <row r="11" customFormat="false" ht="15.85" hidden="false" customHeight="true" outlineLevel="0" collapsed="false">
      <c r="A11" s="20" t="n">
        <v>4</v>
      </c>
      <c r="B11" s="20" t="n">
        <v>1</v>
      </c>
      <c r="C11" s="21" t="s">
        <v>52</v>
      </c>
      <c r="D11" s="20" t="s">
        <v>29</v>
      </c>
      <c r="E11" s="21" t="s">
        <v>30</v>
      </c>
      <c r="F11" s="3" t="s">
        <v>53</v>
      </c>
      <c r="G11" s="3" t="s">
        <v>54</v>
      </c>
      <c r="H11" s="22" t="s">
        <v>55</v>
      </c>
      <c r="I11" s="3" t="s">
        <v>56</v>
      </c>
      <c r="J11" s="3" t="s">
        <v>57</v>
      </c>
      <c r="K11" s="3" t="s">
        <v>58</v>
      </c>
      <c r="M11" s="5" t="s">
        <v>37</v>
      </c>
      <c r="N11" s="5" t="s">
        <v>59</v>
      </c>
      <c r="O11" s="24" t="n">
        <v>15391</v>
      </c>
      <c r="P11" s="25" t="n">
        <v>5.28</v>
      </c>
      <c r="Q11" s="25" t="n">
        <v>4.741</v>
      </c>
      <c r="R11" s="25" t="n">
        <v>4.741</v>
      </c>
      <c r="S11" s="25" t="n">
        <v>3.8894</v>
      </c>
      <c r="T11" s="25" t="n">
        <v>3.30886</v>
      </c>
      <c r="U11" s="25" t="n">
        <v>2.41875</v>
      </c>
      <c r="W11" s="26" t="n">
        <f aca="false">$B11*P11</f>
        <v>5.28</v>
      </c>
      <c r="X11" s="26" t="n">
        <f aca="false">$B11*Q11</f>
        <v>4.741</v>
      </c>
      <c r="Y11" s="26" t="n">
        <f aca="false">$B11*R11</f>
        <v>4.741</v>
      </c>
      <c r="Z11" s="26" t="n">
        <f aca="false">$B11*S11</f>
        <v>3.8894</v>
      </c>
      <c r="AA11" s="26" t="n">
        <f aca="false">$B11*T11</f>
        <v>3.30886</v>
      </c>
      <c r="AB11" s="26" t="n">
        <f aca="false">$B11*U11</f>
        <v>2.41875</v>
      </c>
    </row>
    <row r="12" customFormat="false" ht="15.85" hidden="false" customHeight="true" outlineLevel="0" collapsed="false">
      <c r="A12" s="20" t="n">
        <v>5</v>
      </c>
      <c r="B12" s="20" t="n">
        <v>1</v>
      </c>
      <c r="C12" s="21" t="s">
        <v>60</v>
      </c>
      <c r="D12" s="20" t="s">
        <v>29</v>
      </c>
      <c r="E12" s="21" t="s">
        <v>30</v>
      </c>
      <c r="F12" s="3" t="s">
        <v>61</v>
      </c>
      <c r="G12" s="3" t="s">
        <v>62</v>
      </c>
      <c r="H12" s="22" t="s">
        <v>63</v>
      </c>
      <c r="I12" s="3" t="s">
        <v>64</v>
      </c>
      <c r="J12" s="3" t="s">
        <v>64</v>
      </c>
      <c r="K12" s="3" t="s">
        <v>65</v>
      </c>
      <c r="M12" s="5" t="s">
        <v>37</v>
      </c>
      <c r="N12" s="5" t="s">
        <v>66</v>
      </c>
      <c r="O12" s="24" t="n">
        <v>145278</v>
      </c>
      <c r="P12" s="25" t="n">
        <v>4.5</v>
      </c>
      <c r="Q12" s="25" t="n">
        <v>4.05</v>
      </c>
      <c r="R12" s="25" t="n">
        <v>3.85</v>
      </c>
      <c r="S12" s="25" t="n">
        <v>3.65</v>
      </c>
      <c r="T12" s="25" t="n">
        <v>2.85</v>
      </c>
      <c r="U12" s="25" t="n">
        <v>2.85</v>
      </c>
      <c r="W12" s="26" t="n">
        <f aca="false">$B12*P12</f>
        <v>4.5</v>
      </c>
      <c r="X12" s="26" t="n">
        <f aca="false">$B12*Q12</f>
        <v>4.05</v>
      </c>
      <c r="Y12" s="26" t="n">
        <f aca="false">$B12*R12</f>
        <v>3.85</v>
      </c>
      <c r="Z12" s="26" t="n">
        <f aca="false">$B12*S12</f>
        <v>3.65</v>
      </c>
      <c r="AA12" s="26" t="n">
        <f aca="false">$B12*T12</f>
        <v>2.85</v>
      </c>
      <c r="AB12" s="26" t="n">
        <f aca="false">$B12*U12</f>
        <v>2.85</v>
      </c>
    </row>
    <row r="13" s="3" customFormat="true" ht="15.85" hidden="false" customHeight="true" outlineLevel="0" collapsed="false">
      <c r="A13" s="20" t="n">
        <v>6</v>
      </c>
      <c r="B13" s="20" t="n">
        <v>3</v>
      </c>
      <c r="C13" s="21" t="s">
        <v>67</v>
      </c>
      <c r="D13" s="20" t="s">
        <v>29</v>
      </c>
      <c r="E13" s="21" t="s">
        <v>30</v>
      </c>
      <c r="F13" s="3" t="s">
        <v>68</v>
      </c>
      <c r="G13" s="3" t="s">
        <v>69</v>
      </c>
      <c r="H13" s="22" t="s">
        <v>70</v>
      </c>
      <c r="I13" s="3" t="s">
        <v>64</v>
      </c>
      <c r="J13" s="3" t="s">
        <v>71</v>
      </c>
      <c r="K13" s="3" t="s">
        <v>72</v>
      </c>
      <c r="M13" s="5" t="s">
        <v>37</v>
      </c>
      <c r="N13" s="5" t="s">
        <v>73</v>
      </c>
      <c r="O13" s="24" t="n">
        <v>889</v>
      </c>
      <c r="P13" s="25" t="n">
        <v>6.83</v>
      </c>
      <c r="Q13" s="25" t="n">
        <v>6.489</v>
      </c>
      <c r="R13" s="25" t="n">
        <v>5.8522</v>
      </c>
      <c r="S13" s="25" t="n">
        <v>5.8522</v>
      </c>
      <c r="T13" s="25" t="n">
        <v>5.8522</v>
      </c>
      <c r="U13" s="25" t="n">
        <v>5.8522</v>
      </c>
      <c r="W13" s="26" t="n">
        <f aca="false">$B13*P13</f>
        <v>20.49</v>
      </c>
      <c r="X13" s="26" t="n">
        <f aca="false">$B13*Q13</f>
        <v>19.467</v>
      </c>
      <c r="Y13" s="26" t="n">
        <f aca="false">$B13*R13</f>
        <v>17.5566</v>
      </c>
      <c r="Z13" s="26" t="n">
        <f aca="false">$B13*S13</f>
        <v>17.5566</v>
      </c>
      <c r="AA13" s="26" t="n">
        <f aca="false">$B13*T13</f>
        <v>17.5566</v>
      </c>
      <c r="AB13" s="26" t="n">
        <f aca="false">$B13*U13</f>
        <v>17.5566</v>
      </c>
      <c r="AMF13" s="0"/>
      <c r="AMG13" s="0"/>
      <c r="AMH13" s="0"/>
      <c r="AMI13" s="0"/>
      <c r="AMJ13" s="0"/>
    </row>
    <row r="14" s="15" customFormat="true" ht="15.85" hidden="false" customHeight="true" outlineLevel="0" collapsed="false">
      <c r="A14" s="20" t="n">
        <v>7</v>
      </c>
      <c r="B14" s="20" t="n">
        <v>2</v>
      </c>
      <c r="C14" s="21" t="s">
        <v>74</v>
      </c>
      <c r="D14" s="20" t="s">
        <v>29</v>
      </c>
      <c r="E14" s="21" t="s">
        <v>30</v>
      </c>
      <c r="F14" s="3" t="s">
        <v>53</v>
      </c>
      <c r="G14" s="3" t="s">
        <v>75</v>
      </c>
      <c r="H14" s="22" t="s">
        <v>76</v>
      </c>
      <c r="I14" s="3" t="s">
        <v>77</v>
      </c>
      <c r="J14" s="3" t="s">
        <v>78</v>
      </c>
      <c r="K14" s="3" t="s">
        <v>79</v>
      </c>
      <c r="L14" s="3"/>
      <c r="M14" s="5" t="s">
        <v>37</v>
      </c>
      <c r="N14" s="5" t="s">
        <v>80</v>
      </c>
      <c r="O14" s="24" t="n">
        <v>22832</v>
      </c>
      <c r="P14" s="25" t="n">
        <v>1.41</v>
      </c>
      <c r="Q14" s="25" t="n">
        <v>1.265</v>
      </c>
      <c r="R14" s="25" t="n">
        <v>1.265</v>
      </c>
      <c r="S14" s="25" t="n">
        <v>0.9859</v>
      </c>
      <c r="T14" s="25" t="n">
        <v>0.81536</v>
      </c>
      <c r="U14" s="25" t="n">
        <v>0.64448</v>
      </c>
      <c r="W14" s="26" t="n">
        <f aca="false">$B14*P14</f>
        <v>2.82</v>
      </c>
      <c r="X14" s="26" t="n">
        <f aca="false">$B14*Q14</f>
        <v>2.53</v>
      </c>
      <c r="Y14" s="26" t="n">
        <f aca="false">$B14*R14</f>
        <v>2.53</v>
      </c>
      <c r="Z14" s="26" t="n">
        <f aca="false">$B14*S14</f>
        <v>1.9718</v>
      </c>
      <c r="AA14" s="26" t="n">
        <f aca="false">$B14*T14</f>
        <v>1.63072</v>
      </c>
      <c r="AB14" s="26" t="n">
        <f aca="false">$B14*U14</f>
        <v>1.28896</v>
      </c>
      <c r="AMF14" s="0"/>
      <c r="AMG14" s="0"/>
      <c r="AMH14" s="0"/>
      <c r="AMI14" s="0"/>
      <c r="AMJ14" s="0"/>
    </row>
    <row r="15" s="3" customFormat="true" ht="15.85" hidden="false" customHeight="true" outlineLevel="0" collapsed="false">
      <c r="A15" s="20" t="n">
        <v>8</v>
      </c>
      <c r="B15" s="20" t="n">
        <v>1</v>
      </c>
      <c r="C15" s="21" t="s">
        <v>81</v>
      </c>
      <c r="D15" s="20" t="s">
        <v>29</v>
      </c>
      <c r="E15" s="21" t="s">
        <v>30</v>
      </c>
      <c r="F15" s="3" t="s">
        <v>31</v>
      </c>
      <c r="G15" s="3" t="s">
        <v>82</v>
      </c>
      <c r="H15" s="22" t="s">
        <v>83</v>
      </c>
      <c r="I15" s="3" t="s">
        <v>77</v>
      </c>
      <c r="J15" s="3" t="s">
        <v>84</v>
      </c>
      <c r="K15" s="3" t="s">
        <v>85</v>
      </c>
      <c r="M15" s="5" t="s">
        <v>37</v>
      </c>
      <c r="N15" s="5" t="s">
        <v>86</v>
      </c>
      <c r="O15" s="24" t="n">
        <v>29851</v>
      </c>
      <c r="P15" s="25" t="n">
        <v>1.25</v>
      </c>
      <c r="Q15" s="25" t="n">
        <v>1.114</v>
      </c>
      <c r="R15" s="25" t="n">
        <v>1.114</v>
      </c>
      <c r="S15" s="25" t="n">
        <v>0.8684</v>
      </c>
      <c r="T15" s="25" t="n">
        <v>0.71814</v>
      </c>
      <c r="U15" s="25" t="n">
        <v>0.56792</v>
      </c>
      <c r="W15" s="26" t="n">
        <f aca="false">$B15*P15</f>
        <v>1.25</v>
      </c>
      <c r="X15" s="26" t="n">
        <f aca="false">$B15*Q15</f>
        <v>1.114</v>
      </c>
      <c r="Y15" s="26" t="n">
        <f aca="false">$B15*R15</f>
        <v>1.114</v>
      </c>
      <c r="Z15" s="26" t="n">
        <f aca="false">$B15*S15</f>
        <v>0.8684</v>
      </c>
      <c r="AA15" s="26" t="n">
        <f aca="false">$B15*T15</f>
        <v>0.71814</v>
      </c>
      <c r="AB15" s="26" t="n">
        <f aca="false">$B15*U15</f>
        <v>0.56792</v>
      </c>
      <c r="AMF15" s="0"/>
      <c r="AMG15" s="0"/>
      <c r="AMH15" s="0"/>
      <c r="AMI15" s="0"/>
      <c r="AMJ15" s="0"/>
    </row>
    <row r="16" customFormat="false" ht="15.85" hidden="false" customHeight="true" outlineLevel="0" collapsed="false">
      <c r="A16" s="20" t="n">
        <v>9</v>
      </c>
      <c r="B16" s="20" t="n">
        <v>11</v>
      </c>
      <c r="C16" s="21" t="s">
        <v>87</v>
      </c>
      <c r="D16" s="20" t="s">
        <v>29</v>
      </c>
      <c r="E16" s="21" t="s">
        <v>30</v>
      </c>
      <c r="F16" s="3" t="s">
        <v>31</v>
      </c>
      <c r="G16" s="3" t="s">
        <v>88</v>
      </c>
      <c r="H16" s="28" t="s">
        <v>89</v>
      </c>
      <c r="I16" s="3" t="s">
        <v>90</v>
      </c>
      <c r="J16" s="3" t="s">
        <v>91</v>
      </c>
      <c r="K16" s="3" t="s">
        <v>92</v>
      </c>
      <c r="M16" s="5" t="s">
        <v>37</v>
      </c>
      <c r="N16" s="5" t="s">
        <v>93</v>
      </c>
      <c r="O16" s="24" t="n">
        <v>5280</v>
      </c>
      <c r="P16" s="27" t="n">
        <v>0.45</v>
      </c>
      <c r="Q16" s="27" t="n">
        <v>0.368</v>
      </c>
      <c r="R16" s="27" t="n">
        <v>0.368</v>
      </c>
      <c r="S16" s="27" t="n">
        <v>0.2508</v>
      </c>
      <c r="T16" s="27" t="n">
        <v>0.18772</v>
      </c>
      <c r="U16" s="27" t="n">
        <v>0.1406</v>
      </c>
      <c r="W16" s="26" t="n">
        <f aca="false">$B16*P16</f>
        <v>4.95</v>
      </c>
      <c r="X16" s="26" t="n">
        <f aca="false">$B16*Q16</f>
        <v>4.048</v>
      </c>
      <c r="Y16" s="26" t="n">
        <f aca="false">$B16*R16</f>
        <v>4.048</v>
      </c>
      <c r="Z16" s="26" t="n">
        <f aca="false">$B16*S16</f>
        <v>2.7588</v>
      </c>
      <c r="AA16" s="26" t="n">
        <f aca="false">$B16*T16</f>
        <v>2.06492</v>
      </c>
      <c r="AB16" s="26" t="n">
        <f aca="false">$B16*U16</f>
        <v>1.5466</v>
      </c>
    </row>
    <row r="17" customFormat="false" ht="15.85" hidden="false" customHeight="true" outlineLevel="0" collapsed="false">
      <c r="A17" s="20" t="n">
        <v>10</v>
      </c>
      <c r="B17" s="20" t="n">
        <v>4</v>
      </c>
      <c r="C17" s="21" t="s">
        <v>94</v>
      </c>
      <c r="D17" s="20" t="s">
        <v>29</v>
      </c>
      <c r="E17" s="21" t="s">
        <v>30</v>
      </c>
      <c r="F17" s="3" t="s">
        <v>31</v>
      </c>
      <c r="G17" s="3" t="s">
        <v>95</v>
      </c>
      <c r="H17" s="28" t="s">
        <v>96</v>
      </c>
      <c r="I17" s="3" t="s">
        <v>97</v>
      </c>
      <c r="J17" s="3" t="s">
        <v>98</v>
      </c>
      <c r="K17" s="3" t="s">
        <v>99</v>
      </c>
      <c r="M17" s="5" t="s">
        <v>37</v>
      </c>
      <c r="N17" s="5" t="s">
        <v>100</v>
      </c>
      <c r="O17" s="24" t="n">
        <v>23450</v>
      </c>
      <c r="P17" s="27" t="n">
        <v>0.89</v>
      </c>
      <c r="Q17" s="27" t="n">
        <v>0.8</v>
      </c>
      <c r="R17" s="27" t="n">
        <v>0.8</v>
      </c>
      <c r="S17" s="29" t="n">
        <v>0.6238</v>
      </c>
      <c r="T17" s="27" t="n">
        <v>0.51588</v>
      </c>
      <c r="U17" s="27" t="n">
        <v>0.40796</v>
      </c>
      <c r="W17" s="26" t="n">
        <f aca="false">$B17*P17</f>
        <v>3.56</v>
      </c>
      <c r="X17" s="26" t="n">
        <f aca="false">$B17*Q17</f>
        <v>3.2</v>
      </c>
      <c r="Y17" s="26" t="n">
        <f aca="false">$B17*R17</f>
        <v>3.2</v>
      </c>
      <c r="Z17" s="26" t="n">
        <f aca="false">$B17*S17</f>
        <v>2.4952</v>
      </c>
      <c r="AA17" s="26" t="n">
        <f aca="false">$B17*T17</f>
        <v>2.06352</v>
      </c>
      <c r="AB17" s="26" t="n">
        <f aca="false">$B17*U17</f>
        <v>1.63184</v>
      </c>
    </row>
    <row r="18" s="3" customFormat="true" ht="15.85" hidden="false" customHeight="true" outlineLevel="0" collapsed="false">
      <c r="A18" s="20" t="n">
        <v>11</v>
      </c>
      <c r="B18" s="30" t="n">
        <v>1</v>
      </c>
      <c r="C18" s="31" t="s">
        <v>101</v>
      </c>
      <c r="D18" s="30" t="s">
        <v>29</v>
      </c>
      <c r="E18" s="32" t="s">
        <v>30</v>
      </c>
      <c r="F18" s="32" t="s">
        <v>102</v>
      </c>
      <c r="G18" s="3" t="s">
        <v>103</v>
      </c>
      <c r="H18" s="28" t="s">
        <v>104</v>
      </c>
      <c r="I18" s="33" t="s">
        <v>105</v>
      </c>
      <c r="J18" s="33" t="s">
        <v>78</v>
      </c>
      <c r="K18" s="33" t="s">
        <v>106</v>
      </c>
      <c r="L18" s="33"/>
      <c r="M18" s="34" t="s">
        <v>37</v>
      </c>
      <c r="N18" s="35" t="s">
        <v>107</v>
      </c>
      <c r="O18" s="36" t="n">
        <v>3049</v>
      </c>
      <c r="P18" s="27" t="n">
        <v>1.9</v>
      </c>
      <c r="Q18" s="27" t="n">
        <v>1.704</v>
      </c>
      <c r="R18" s="27" t="n">
        <v>1.704</v>
      </c>
      <c r="S18" s="29" t="n">
        <v>1.3696</v>
      </c>
      <c r="T18" s="27" t="n">
        <v>1.12526</v>
      </c>
      <c r="U18" s="27" t="n">
        <v>0.93235</v>
      </c>
      <c r="V18" s="33"/>
      <c r="W18" s="26" t="n">
        <f aca="false">$B18*P18</f>
        <v>1.9</v>
      </c>
      <c r="X18" s="26" t="n">
        <f aca="false">$B18*Q18</f>
        <v>1.704</v>
      </c>
      <c r="Y18" s="26" t="n">
        <f aca="false">$B18*R18</f>
        <v>1.704</v>
      </c>
      <c r="Z18" s="26" t="n">
        <f aca="false">$B18*S18</f>
        <v>1.3696</v>
      </c>
      <c r="AA18" s="26" t="n">
        <f aca="false">$B18*T18</f>
        <v>1.12526</v>
      </c>
      <c r="AB18" s="26" t="n">
        <f aca="false">$B18*U18</f>
        <v>0.93235</v>
      </c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AMF18" s="0"/>
      <c r="AMG18" s="0"/>
      <c r="AMH18" s="0"/>
      <c r="AMI18" s="0"/>
      <c r="AMJ18" s="0"/>
    </row>
    <row r="19" customFormat="false" ht="15.85" hidden="false" customHeight="true" outlineLevel="0" collapsed="false">
      <c r="A19" s="20" t="n">
        <v>12</v>
      </c>
      <c r="B19" s="30" t="n">
        <v>1</v>
      </c>
      <c r="C19" s="31" t="s">
        <v>108</v>
      </c>
      <c r="D19" s="30" t="s">
        <v>29</v>
      </c>
      <c r="E19" s="32" t="s">
        <v>30</v>
      </c>
      <c r="F19" s="32" t="s">
        <v>109</v>
      </c>
      <c r="G19" s="37" t="s">
        <v>110</v>
      </c>
      <c r="H19" s="38" t="s">
        <v>111</v>
      </c>
      <c r="I19" s="33" t="s">
        <v>112</v>
      </c>
      <c r="J19" s="33" t="s">
        <v>112</v>
      </c>
      <c r="K19" s="33" t="s">
        <v>113</v>
      </c>
      <c r="L19" s="33"/>
      <c r="M19" s="34" t="s">
        <v>37</v>
      </c>
      <c r="N19" s="35" t="s">
        <v>114</v>
      </c>
      <c r="O19" s="36" t="n">
        <v>4097</v>
      </c>
      <c r="P19" s="39" t="n">
        <v>1.4</v>
      </c>
      <c r="Q19" s="39" t="n">
        <v>1.4</v>
      </c>
      <c r="R19" s="39" t="n">
        <v>1.16</v>
      </c>
      <c r="S19" s="39" t="n">
        <v>1.06</v>
      </c>
      <c r="T19" s="39" t="n">
        <v>1.06</v>
      </c>
      <c r="U19" s="39" t="n">
        <v>1.06</v>
      </c>
      <c r="V19" s="33"/>
      <c r="W19" s="26" t="n">
        <f aca="false">$B19*P19</f>
        <v>1.4</v>
      </c>
      <c r="X19" s="26" t="n">
        <f aca="false">$B19*Q19</f>
        <v>1.4</v>
      </c>
      <c r="Y19" s="26" t="n">
        <f aca="false">$B19*R19</f>
        <v>1.16</v>
      </c>
      <c r="Z19" s="26" t="n">
        <f aca="false">$B19*S19</f>
        <v>1.06</v>
      </c>
      <c r="AA19" s="26" t="n">
        <f aca="false">$B19*T19</f>
        <v>1.06</v>
      </c>
      <c r="AB19" s="26" t="n">
        <f aca="false">$B19*U19</f>
        <v>1.06</v>
      </c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</row>
    <row r="20" customFormat="false" ht="15.85" hidden="false" customHeight="true" outlineLevel="0" collapsed="false">
      <c r="A20" s="20" t="n">
        <v>13</v>
      </c>
      <c r="B20" s="1" t="n">
        <v>7</v>
      </c>
      <c r="C20" s="2" t="s">
        <v>115</v>
      </c>
      <c r="D20" s="1" t="s">
        <v>116</v>
      </c>
      <c r="E20" s="2" t="s">
        <v>30</v>
      </c>
      <c r="F20" s="0" t="s">
        <v>117</v>
      </c>
      <c r="G20" s="3" t="s">
        <v>118</v>
      </c>
      <c r="H20" s="22" t="s">
        <v>119</v>
      </c>
      <c r="I20" s="0" t="s">
        <v>120</v>
      </c>
      <c r="J20" s="0" t="s">
        <v>121</v>
      </c>
      <c r="K20" s="0" t="s">
        <v>122</v>
      </c>
      <c r="M20" s="34" t="s">
        <v>37</v>
      </c>
      <c r="N20" s="5" t="s">
        <v>123</v>
      </c>
      <c r="O20" s="9" t="n">
        <v>109221</v>
      </c>
      <c r="P20" s="27" t="n">
        <v>0.19</v>
      </c>
      <c r="Q20" s="27" t="n">
        <v>0.17</v>
      </c>
      <c r="R20" s="27" t="n">
        <v>0.17</v>
      </c>
      <c r="S20" s="29" t="n">
        <v>0.0929</v>
      </c>
      <c r="T20" s="29" t="n">
        <v>0.05708</v>
      </c>
      <c r="U20" s="27" t="n">
        <v>0.03893</v>
      </c>
      <c r="W20" s="26" t="n">
        <f aca="false">$B20*P20</f>
        <v>1.33</v>
      </c>
      <c r="X20" s="26" t="n">
        <f aca="false">$B20*Q20</f>
        <v>1.19</v>
      </c>
      <c r="Y20" s="26" t="n">
        <f aca="false">$B20*R20</f>
        <v>1.19</v>
      </c>
      <c r="Z20" s="26" t="n">
        <f aca="false">$B20*S20</f>
        <v>0.6503</v>
      </c>
      <c r="AA20" s="26" t="n">
        <f aca="false">$B20*T20</f>
        <v>0.39956</v>
      </c>
      <c r="AB20" s="26" t="n">
        <f aca="false">$B20*U20</f>
        <v>0.27251</v>
      </c>
    </row>
    <row r="21" customFormat="false" ht="15.85" hidden="false" customHeight="true" outlineLevel="0" collapsed="false">
      <c r="A21" s="20" t="n">
        <v>14</v>
      </c>
      <c r="B21" s="1" t="n">
        <v>2</v>
      </c>
      <c r="C21" s="2" t="s">
        <v>124</v>
      </c>
      <c r="D21" s="1" t="s">
        <v>116</v>
      </c>
      <c r="E21" s="2" t="s">
        <v>30</v>
      </c>
      <c r="F21" s="0" t="s">
        <v>125</v>
      </c>
      <c r="G21" s="3" t="s">
        <v>126</v>
      </c>
      <c r="H21" s="22" t="s">
        <v>127</v>
      </c>
      <c r="I21" s="0" t="s">
        <v>120</v>
      </c>
      <c r="J21" s="0" t="s">
        <v>120</v>
      </c>
      <c r="K21" s="0" t="s">
        <v>128</v>
      </c>
      <c r="M21" s="34" t="s">
        <v>37</v>
      </c>
      <c r="N21" s="5" t="s">
        <v>129</v>
      </c>
      <c r="O21" s="9" t="n">
        <v>88219</v>
      </c>
      <c r="P21" s="27" t="n">
        <v>0.15</v>
      </c>
      <c r="Q21" s="27" t="n">
        <v>0.135</v>
      </c>
      <c r="R21" s="27" t="n">
        <v>0.135</v>
      </c>
      <c r="S21" s="29" t="n">
        <v>0.0737</v>
      </c>
      <c r="T21" s="27" t="n">
        <v>0.0453</v>
      </c>
      <c r="U21" s="27" t="n">
        <v>0.0309</v>
      </c>
      <c r="W21" s="26" t="n">
        <f aca="false">$B21*P21</f>
        <v>0.3</v>
      </c>
      <c r="X21" s="26" t="n">
        <f aca="false">$B21*Q21</f>
        <v>0.27</v>
      </c>
      <c r="Y21" s="26" t="n">
        <f aca="false">$B21*R21</f>
        <v>0.27</v>
      </c>
      <c r="Z21" s="26" t="n">
        <f aca="false">$B21*S21</f>
        <v>0.1474</v>
      </c>
      <c r="AA21" s="26" t="n">
        <f aca="false">$B21*T21</f>
        <v>0.0906</v>
      </c>
      <c r="AB21" s="26" t="n">
        <f aca="false">$B21*U21</f>
        <v>0.0618</v>
      </c>
    </row>
    <row r="22" customFormat="false" ht="15.85" hidden="false" customHeight="true" outlineLevel="0" collapsed="false">
      <c r="A22" s="20" t="n">
        <v>15</v>
      </c>
      <c r="B22" s="30" t="n">
        <v>27</v>
      </c>
      <c r="C22" s="38" t="s">
        <v>130</v>
      </c>
      <c r="D22" s="30" t="s">
        <v>116</v>
      </c>
      <c r="E22" s="32" t="s">
        <v>30</v>
      </c>
      <c r="F22" s="32" t="s">
        <v>131</v>
      </c>
      <c r="G22" s="40" t="s">
        <v>132</v>
      </c>
      <c r="H22" s="38" t="s">
        <v>133</v>
      </c>
      <c r="I22" s="33" t="s">
        <v>134</v>
      </c>
      <c r="J22" s="33" t="s">
        <v>134</v>
      </c>
      <c r="K22" s="33" t="s">
        <v>135</v>
      </c>
      <c r="L22" s="33"/>
      <c r="M22" s="34" t="s">
        <v>37</v>
      </c>
      <c r="N22" s="35" t="s">
        <v>136</v>
      </c>
      <c r="O22" s="36" t="n">
        <v>718943</v>
      </c>
      <c r="P22" s="27" t="n">
        <v>0.38</v>
      </c>
      <c r="Q22" s="27" t="n">
        <v>0.296</v>
      </c>
      <c r="R22" s="27" t="n">
        <v>0.296</v>
      </c>
      <c r="S22" s="29" t="n">
        <v>0.1614</v>
      </c>
      <c r="T22" s="27" t="n">
        <v>0.09146</v>
      </c>
      <c r="U22" s="27" t="n">
        <v>0.06994</v>
      </c>
      <c r="V22" s="33"/>
      <c r="W22" s="26" t="n">
        <f aca="false">$B22*P22</f>
        <v>10.26</v>
      </c>
      <c r="X22" s="26" t="n">
        <f aca="false">$B22*Q22</f>
        <v>7.992</v>
      </c>
      <c r="Y22" s="26" t="n">
        <f aca="false">$B22*R22</f>
        <v>7.992</v>
      </c>
      <c r="Z22" s="26" t="n">
        <f aca="false">$B22*S22</f>
        <v>4.3578</v>
      </c>
      <c r="AA22" s="26" t="n">
        <f aca="false">$B22*T22</f>
        <v>2.46942</v>
      </c>
      <c r="AB22" s="26" t="n">
        <f aca="false">$B22*U22</f>
        <v>1.88838</v>
      </c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AMC22" s="3"/>
      <c r="AMD22" s="3"/>
      <c r="AME22" s="3"/>
    </row>
    <row r="23" s="3" customFormat="true" ht="15.85" hidden="false" customHeight="true" outlineLevel="0" collapsed="false">
      <c r="A23" s="20" t="n">
        <v>16</v>
      </c>
      <c r="B23" s="30" t="n">
        <v>8</v>
      </c>
      <c r="C23" s="38" t="s">
        <v>137</v>
      </c>
      <c r="D23" s="30" t="s">
        <v>116</v>
      </c>
      <c r="E23" s="32" t="s">
        <v>30</v>
      </c>
      <c r="F23" s="32" t="s">
        <v>125</v>
      </c>
      <c r="G23" s="41" t="s">
        <v>138</v>
      </c>
      <c r="H23" s="38" t="s">
        <v>139</v>
      </c>
      <c r="I23" s="33" t="s">
        <v>120</v>
      </c>
      <c r="J23" s="33" t="s">
        <v>120</v>
      </c>
      <c r="K23" s="33" t="s">
        <v>140</v>
      </c>
      <c r="L23" s="33"/>
      <c r="M23" s="34" t="s">
        <v>37</v>
      </c>
      <c r="N23" s="42" t="s">
        <v>141</v>
      </c>
      <c r="O23" s="36" t="n">
        <v>588937</v>
      </c>
      <c r="P23" s="27" t="n">
        <v>0.12</v>
      </c>
      <c r="Q23" s="27" t="n">
        <v>0.108</v>
      </c>
      <c r="R23" s="27" t="n">
        <v>0.108</v>
      </c>
      <c r="S23" s="29" t="n">
        <v>0.059</v>
      </c>
      <c r="T23" s="27" t="n">
        <v>0.03624</v>
      </c>
      <c r="U23" s="27" t="n">
        <v>0.02472</v>
      </c>
      <c r="V23" s="33"/>
      <c r="W23" s="26" t="n">
        <f aca="false">$B23*P23</f>
        <v>0.96</v>
      </c>
      <c r="X23" s="26" t="n">
        <f aca="false">$B23*Q23</f>
        <v>0.864</v>
      </c>
      <c r="Y23" s="26" t="n">
        <f aca="false">$B23*R23</f>
        <v>0.864</v>
      </c>
      <c r="Z23" s="26" t="n">
        <f aca="false">$B23*S23</f>
        <v>0.472</v>
      </c>
      <c r="AA23" s="26" t="n">
        <f aca="false">$B23*T23</f>
        <v>0.28992</v>
      </c>
      <c r="AB23" s="26" t="n">
        <f aca="false">$B23*U23</f>
        <v>0.19776</v>
      </c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AMF23" s="0"/>
      <c r="AMG23" s="0"/>
      <c r="AMH23" s="0"/>
      <c r="AMI23" s="0"/>
      <c r="AMJ23" s="0"/>
    </row>
    <row r="24" customFormat="false" ht="15.85" hidden="false" customHeight="true" outlineLevel="0" collapsed="false">
      <c r="A24" s="20" t="n">
        <v>17</v>
      </c>
      <c r="B24" s="30" t="n">
        <v>1</v>
      </c>
      <c r="C24" s="38" t="s">
        <v>142</v>
      </c>
      <c r="D24" s="30" t="s">
        <v>116</v>
      </c>
      <c r="E24" s="32" t="s">
        <v>30</v>
      </c>
      <c r="F24" s="32" t="s">
        <v>125</v>
      </c>
      <c r="G24" s="41" t="s">
        <v>143</v>
      </c>
      <c r="H24" s="38" t="s">
        <v>144</v>
      </c>
      <c r="I24" s="33" t="s">
        <v>120</v>
      </c>
      <c r="J24" s="33" t="s">
        <v>120</v>
      </c>
      <c r="K24" s="33" t="s">
        <v>145</v>
      </c>
      <c r="L24" s="33"/>
      <c r="M24" s="34" t="s">
        <v>37</v>
      </c>
      <c r="N24" s="42" t="s">
        <v>146</v>
      </c>
      <c r="O24" s="36" t="n">
        <v>223756</v>
      </c>
      <c r="P24" s="27" t="n">
        <v>0.12</v>
      </c>
      <c r="Q24" s="27" t="n">
        <v>0.108</v>
      </c>
      <c r="R24" s="27" t="n">
        <v>0.108</v>
      </c>
      <c r="S24" s="29" t="n">
        <v>0.059</v>
      </c>
      <c r="T24" s="27" t="n">
        <v>0.03624</v>
      </c>
      <c r="U24" s="27" t="n">
        <v>0.02472</v>
      </c>
      <c r="V24" s="33"/>
      <c r="W24" s="26" t="n">
        <f aca="false">$B24*P24</f>
        <v>0.12</v>
      </c>
      <c r="X24" s="26" t="n">
        <f aca="false">$B24*Q24</f>
        <v>0.108</v>
      </c>
      <c r="Y24" s="26" t="n">
        <f aca="false">$B24*R24</f>
        <v>0.108</v>
      </c>
      <c r="Z24" s="26" t="n">
        <f aca="false">$B24*S24</f>
        <v>0.059</v>
      </c>
      <c r="AA24" s="26" t="n">
        <f aca="false">$B24*T24</f>
        <v>0.03624</v>
      </c>
      <c r="AB24" s="26" t="n">
        <f aca="false">$B24*U24</f>
        <v>0.02472</v>
      </c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</row>
    <row r="25" customFormat="false" ht="15.85" hidden="false" customHeight="true" outlineLevel="0" collapsed="false">
      <c r="A25" s="20" t="n">
        <v>18</v>
      </c>
      <c r="B25" s="30" t="n">
        <v>1</v>
      </c>
      <c r="C25" s="38" t="s">
        <v>147</v>
      </c>
      <c r="D25" s="30" t="s">
        <v>116</v>
      </c>
      <c r="E25" s="32" t="s">
        <v>30</v>
      </c>
      <c r="F25" s="32" t="s">
        <v>125</v>
      </c>
      <c r="G25" s="41" t="s">
        <v>148</v>
      </c>
      <c r="H25" s="38" t="s">
        <v>149</v>
      </c>
      <c r="I25" s="33" t="s">
        <v>120</v>
      </c>
      <c r="J25" s="33" t="s">
        <v>120</v>
      </c>
      <c r="K25" s="33" t="s">
        <v>150</v>
      </c>
      <c r="L25" s="33"/>
      <c r="M25" s="34" t="s">
        <v>37</v>
      </c>
      <c r="N25" s="42" t="s">
        <v>151</v>
      </c>
      <c r="O25" s="36" t="n">
        <v>476496</v>
      </c>
      <c r="P25" s="27" t="n">
        <v>0.13</v>
      </c>
      <c r="Q25" s="27" t="n">
        <v>0.122</v>
      </c>
      <c r="R25" s="27" t="n">
        <v>0.122</v>
      </c>
      <c r="S25" s="29" t="n">
        <v>0.0663</v>
      </c>
      <c r="T25" s="27" t="n">
        <v>0.04078</v>
      </c>
      <c r="U25" s="27" t="n">
        <v>0.02781</v>
      </c>
      <c r="V25" s="33"/>
      <c r="W25" s="26" t="n">
        <f aca="false">$B25*P25</f>
        <v>0.13</v>
      </c>
      <c r="X25" s="26" t="n">
        <f aca="false">$B25*Q25</f>
        <v>0.122</v>
      </c>
      <c r="Y25" s="26" t="n">
        <f aca="false">$B25*R25</f>
        <v>0.122</v>
      </c>
      <c r="Z25" s="26" t="n">
        <f aca="false">$B25*S25</f>
        <v>0.0663</v>
      </c>
      <c r="AA25" s="26" t="n">
        <f aca="false">$B25*T25</f>
        <v>0.04078</v>
      </c>
      <c r="AB25" s="26" t="n">
        <f aca="false">$B25*U25</f>
        <v>0.02781</v>
      </c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</row>
    <row r="26" customFormat="false" ht="15.85" hidden="false" customHeight="true" outlineLevel="0" collapsed="false">
      <c r="A26" s="20" t="n">
        <v>19</v>
      </c>
      <c r="B26" s="30" t="n">
        <v>10</v>
      </c>
      <c r="C26" s="38" t="s">
        <v>152</v>
      </c>
      <c r="D26" s="30" t="s">
        <v>116</v>
      </c>
      <c r="E26" s="32" t="s">
        <v>30</v>
      </c>
      <c r="F26" s="32" t="s">
        <v>125</v>
      </c>
      <c r="G26" s="41" t="s">
        <v>153</v>
      </c>
      <c r="H26" s="38" t="s">
        <v>154</v>
      </c>
      <c r="I26" s="33" t="s">
        <v>155</v>
      </c>
      <c r="J26" s="33" t="s">
        <v>155</v>
      </c>
      <c r="K26" s="33" t="s">
        <v>156</v>
      </c>
      <c r="L26" s="33"/>
      <c r="M26" s="34" t="s">
        <v>37</v>
      </c>
      <c r="N26" s="42" t="s">
        <v>157</v>
      </c>
      <c r="O26" s="36" t="n">
        <v>61614</v>
      </c>
      <c r="P26" s="27" t="n">
        <v>0.34</v>
      </c>
      <c r="Q26" s="27" t="n">
        <v>0.27</v>
      </c>
      <c r="R26" s="27" t="n">
        <v>0.27</v>
      </c>
      <c r="S26" s="29" t="n">
        <v>0.1468</v>
      </c>
      <c r="T26" s="27" t="n">
        <v>0.0965</v>
      </c>
      <c r="U26" s="27" t="n">
        <v>0.06575</v>
      </c>
      <c r="V26" s="33"/>
      <c r="W26" s="26" t="n">
        <f aca="false">$B26*P26</f>
        <v>3.4</v>
      </c>
      <c r="X26" s="26" t="n">
        <f aca="false">$B26*Q26</f>
        <v>2.7</v>
      </c>
      <c r="Y26" s="26" t="n">
        <f aca="false">$B26*R26</f>
        <v>2.7</v>
      </c>
      <c r="Z26" s="26" t="n">
        <f aca="false">$B26*S26</f>
        <v>1.468</v>
      </c>
      <c r="AA26" s="26" t="n">
        <f aca="false">$B26*T26</f>
        <v>0.965</v>
      </c>
      <c r="AB26" s="26" t="n">
        <f aca="false">$B26*U26</f>
        <v>0.6575</v>
      </c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</row>
    <row r="27" s="3" customFormat="true" ht="15.85" hidden="false" customHeight="true" outlineLevel="0" collapsed="false">
      <c r="A27" s="20" t="n">
        <v>20</v>
      </c>
      <c r="B27" s="30" t="n">
        <v>1</v>
      </c>
      <c r="C27" s="38" t="s">
        <v>158</v>
      </c>
      <c r="D27" s="30" t="s">
        <v>159</v>
      </c>
      <c r="E27" s="32" t="s">
        <v>30</v>
      </c>
      <c r="F27" s="32" t="s">
        <v>160</v>
      </c>
      <c r="G27" s="41" t="s">
        <v>161</v>
      </c>
      <c r="H27" s="38" t="s">
        <v>162</v>
      </c>
      <c r="I27" s="38" t="s">
        <v>163</v>
      </c>
      <c r="J27" s="38" t="s">
        <v>163</v>
      </c>
      <c r="K27" s="33" t="s">
        <v>164</v>
      </c>
      <c r="L27" s="33"/>
      <c r="M27" s="34" t="s">
        <v>37</v>
      </c>
      <c r="N27" s="35" t="s">
        <v>165</v>
      </c>
      <c r="O27" s="43" t="n">
        <v>2000</v>
      </c>
      <c r="P27" s="27" t="n">
        <v>0.66</v>
      </c>
      <c r="Q27" s="27" t="n">
        <v>0.552</v>
      </c>
      <c r="R27" s="27" t="n">
        <v>0.4956</v>
      </c>
      <c r="S27" s="27" t="n">
        <v>0.441</v>
      </c>
      <c r="T27" s="27" t="n">
        <v>0.42</v>
      </c>
      <c r="U27" s="27" t="n">
        <v>0.42</v>
      </c>
      <c r="V27" s="44"/>
      <c r="W27" s="26" t="n">
        <f aca="false">$B27*P27</f>
        <v>0.66</v>
      </c>
      <c r="X27" s="26" t="n">
        <f aca="false">$B27*Q27</f>
        <v>0.552</v>
      </c>
      <c r="Y27" s="26" t="n">
        <f aca="false">$B27*R27</f>
        <v>0.4956</v>
      </c>
      <c r="Z27" s="26" t="n">
        <f aca="false">$B27*S27</f>
        <v>0.441</v>
      </c>
      <c r="AA27" s="26" t="n">
        <f aca="false">$B27*T27</f>
        <v>0.42</v>
      </c>
      <c r="AB27" s="26" t="n">
        <f aca="false">$B27*U27</f>
        <v>0.42</v>
      </c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AMF27" s="0"/>
      <c r="AMG27" s="0"/>
      <c r="AMH27" s="0"/>
      <c r="AMI27" s="0"/>
      <c r="AMJ27" s="0"/>
    </row>
    <row r="28" customFormat="false" ht="15.85" hidden="false" customHeight="true" outlineLevel="0" collapsed="false">
      <c r="A28" s="20" t="n">
        <v>21</v>
      </c>
      <c r="B28" s="30" t="n">
        <v>1</v>
      </c>
      <c r="C28" s="38" t="s">
        <v>166</v>
      </c>
      <c r="D28" s="30" t="s">
        <v>159</v>
      </c>
      <c r="E28" s="32" t="s">
        <v>30</v>
      </c>
      <c r="F28" s="32" t="s">
        <v>160</v>
      </c>
      <c r="G28" s="3" t="s">
        <v>167</v>
      </c>
      <c r="H28" s="28" t="s">
        <v>168</v>
      </c>
      <c r="I28" s="38" t="s">
        <v>169</v>
      </c>
      <c r="J28" s="38" t="s">
        <v>169</v>
      </c>
      <c r="K28" s="33" t="s">
        <v>170</v>
      </c>
      <c r="L28" s="33"/>
      <c r="M28" s="34" t="s">
        <v>37</v>
      </c>
      <c r="N28" s="5" t="s">
        <v>171</v>
      </c>
      <c r="O28" s="43" t="n">
        <v>8353</v>
      </c>
      <c r="P28" s="45" t="n">
        <v>1.17</v>
      </c>
      <c r="Q28" s="45" t="n">
        <v>1.041</v>
      </c>
      <c r="R28" s="45" t="n">
        <v>0.971</v>
      </c>
      <c r="S28" s="45" t="n">
        <v>0.86</v>
      </c>
      <c r="T28" s="45" t="n">
        <v>0.8127</v>
      </c>
      <c r="U28" s="45" t="n">
        <v>0.6794</v>
      </c>
      <c r="V28" s="44"/>
      <c r="W28" s="26" t="n">
        <f aca="false">$B28*P28</f>
        <v>1.17</v>
      </c>
      <c r="X28" s="26" t="n">
        <f aca="false">$B28*Q28</f>
        <v>1.041</v>
      </c>
      <c r="Y28" s="26" t="n">
        <f aca="false">$B28*R28</f>
        <v>0.971</v>
      </c>
      <c r="Z28" s="26" t="n">
        <f aca="false">$B28*S28</f>
        <v>0.86</v>
      </c>
      <c r="AA28" s="26" t="n">
        <f aca="false">$B28*T28</f>
        <v>0.8127</v>
      </c>
      <c r="AB28" s="26" t="n">
        <f aca="false">$B28*U28</f>
        <v>0.6794</v>
      </c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AMC28" s="3"/>
      <c r="AMD28" s="3"/>
      <c r="AME28" s="3"/>
    </row>
    <row r="29" customFormat="false" ht="15.85" hidden="false" customHeight="true" outlineLevel="0" collapsed="false">
      <c r="A29" s="20" t="n">
        <v>22</v>
      </c>
      <c r="B29" s="20" t="n">
        <v>1</v>
      </c>
      <c r="C29" s="21" t="s">
        <v>172</v>
      </c>
      <c r="D29" s="20" t="s">
        <v>159</v>
      </c>
      <c r="E29" s="21" t="s">
        <v>30</v>
      </c>
      <c r="F29" s="3" t="s">
        <v>173</v>
      </c>
      <c r="G29" s="3" t="s">
        <v>174</v>
      </c>
      <c r="H29" s="22" t="s">
        <v>175</v>
      </c>
      <c r="I29" s="3" t="s">
        <v>49</v>
      </c>
      <c r="J29" s="3" t="s">
        <v>49</v>
      </c>
      <c r="K29" s="3" t="s">
        <v>176</v>
      </c>
      <c r="L29" s="3"/>
      <c r="M29" s="5" t="s">
        <v>37</v>
      </c>
      <c r="N29" s="5" t="s">
        <v>177</v>
      </c>
      <c r="O29" s="24" t="n">
        <v>237</v>
      </c>
      <c r="P29" s="27" t="n">
        <v>0.86</v>
      </c>
      <c r="Q29" s="27" t="n">
        <v>0.76</v>
      </c>
      <c r="R29" s="27" t="n">
        <v>0.71</v>
      </c>
      <c r="S29" s="27" t="n">
        <v>0.6283</v>
      </c>
      <c r="T29" s="27" t="n">
        <v>0.56548</v>
      </c>
      <c r="U29" s="27" t="n">
        <v>0.53407</v>
      </c>
      <c r="V29" s="26"/>
      <c r="W29" s="26" t="n">
        <f aca="false">$B29*P29</f>
        <v>0.86</v>
      </c>
      <c r="X29" s="26" t="n">
        <f aca="false">$B29*Q29</f>
        <v>0.76</v>
      </c>
      <c r="Y29" s="26" t="n">
        <f aca="false">$B29*R29</f>
        <v>0.71</v>
      </c>
      <c r="Z29" s="26" t="n">
        <f aca="false">$B29*S29</f>
        <v>0.6283</v>
      </c>
      <c r="AA29" s="26" t="n">
        <f aca="false">$B29*T29</f>
        <v>0.56548</v>
      </c>
      <c r="AB29" s="26" t="n">
        <f aca="false">$B29*U29</f>
        <v>0.53407</v>
      </c>
    </row>
    <row r="30" customFormat="false" ht="15.85" hidden="false" customHeight="true" outlineLevel="0" collapsed="false">
      <c r="A30" s="20" t="n">
        <v>23</v>
      </c>
      <c r="B30" s="20" t="n">
        <v>1</v>
      </c>
      <c r="C30" s="21" t="s">
        <v>178</v>
      </c>
      <c r="D30" s="20" t="s">
        <v>179</v>
      </c>
      <c r="E30" s="21" t="s">
        <v>30</v>
      </c>
      <c r="F30" s="3" t="s">
        <v>180</v>
      </c>
      <c r="G30" s="3" t="s">
        <v>181</v>
      </c>
      <c r="H30" s="28" t="s">
        <v>182</v>
      </c>
      <c r="I30" s="23" t="s">
        <v>181</v>
      </c>
      <c r="J30" s="23" t="s">
        <v>181</v>
      </c>
      <c r="K30" s="3" t="s">
        <v>183</v>
      </c>
      <c r="L30" s="3"/>
      <c r="M30" s="5" t="s">
        <v>37</v>
      </c>
      <c r="N30" s="5" t="s">
        <v>184</v>
      </c>
      <c r="O30" s="24" t="n">
        <v>20423</v>
      </c>
      <c r="P30" s="46" t="n">
        <v>3.67</v>
      </c>
      <c r="Q30" s="46" t="n">
        <v>3.036</v>
      </c>
      <c r="R30" s="46" t="n">
        <v>3.036</v>
      </c>
      <c r="S30" s="46" t="n">
        <v>2.277</v>
      </c>
      <c r="T30" s="46" t="n">
        <v>1.8975</v>
      </c>
      <c r="U30" s="46" t="n">
        <v>1.6905</v>
      </c>
      <c r="V30" s="26"/>
      <c r="W30" s="26" t="n">
        <f aca="false">$B30*P30</f>
        <v>3.67</v>
      </c>
      <c r="X30" s="26" t="n">
        <f aca="false">$B30*Q30</f>
        <v>3.036</v>
      </c>
      <c r="Y30" s="26" t="n">
        <f aca="false">$B30*R30</f>
        <v>3.036</v>
      </c>
      <c r="Z30" s="26" t="n">
        <f aca="false">$B30*S30</f>
        <v>2.277</v>
      </c>
      <c r="AA30" s="26" t="n">
        <f aca="false">$B30*T30</f>
        <v>1.8975</v>
      </c>
      <c r="AB30" s="26" t="n">
        <f aca="false">$B30*U30</f>
        <v>1.6905</v>
      </c>
    </row>
    <row r="31" customFormat="false" ht="15.85" hidden="false" customHeight="true" outlineLevel="0" collapsed="false">
      <c r="A31" s="20" t="n">
        <v>24</v>
      </c>
      <c r="B31" s="30" t="n">
        <v>1</v>
      </c>
      <c r="C31" s="38" t="s">
        <v>185</v>
      </c>
      <c r="D31" s="30" t="s">
        <v>186</v>
      </c>
      <c r="E31" s="32" t="s">
        <v>30</v>
      </c>
      <c r="F31" s="32" t="s">
        <v>187</v>
      </c>
      <c r="G31" s="47" t="s">
        <v>188</v>
      </c>
      <c r="H31" s="38" t="s">
        <v>189</v>
      </c>
      <c r="I31" s="33" t="s">
        <v>134</v>
      </c>
      <c r="J31" s="33" t="s">
        <v>134</v>
      </c>
      <c r="K31" s="33" t="s">
        <v>190</v>
      </c>
      <c r="L31" s="33"/>
      <c r="M31" s="34" t="s">
        <v>37</v>
      </c>
      <c r="N31" s="35" t="s">
        <v>191</v>
      </c>
      <c r="O31" s="36" t="n">
        <v>552291</v>
      </c>
      <c r="P31" s="39" t="n">
        <v>0.1</v>
      </c>
      <c r="Q31" s="39" t="n">
        <v>0.037</v>
      </c>
      <c r="R31" s="39" t="n">
        <v>0.0202</v>
      </c>
      <c r="S31" s="39" t="n">
        <v>0.0171</v>
      </c>
      <c r="T31" s="39" t="n">
        <v>0.01194</v>
      </c>
      <c r="U31" s="39" t="n">
        <v>0.0093</v>
      </c>
      <c r="V31" s="33"/>
      <c r="W31" s="26" t="n">
        <f aca="false">$B31*P31</f>
        <v>0.1</v>
      </c>
      <c r="X31" s="26" t="n">
        <f aca="false">$B31*Q31</f>
        <v>0.037</v>
      </c>
      <c r="Y31" s="26" t="n">
        <f aca="false">$B31*R31</f>
        <v>0.0202</v>
      </c>
      <c r="Z31" s="26" t="n">
        <f aca="false">$B31*S31</f>
        <v>0.0171</v>
      </c>
      <c r="AA31" s="26" t="n">
        <f aca="false">$B31*T31</f>
        <v>0.01194</v>
      </c>
      <c r="AB31" s="26" t="n">
        <f aca="false">$B31*U31</f>
        <v>0.0093</v>
      </c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AMC31" s="3"/>
      <c r="AMD31" s="3"/>
      <c r="AME31" s="3"/>
    </row>
    <row r="32" customFormat="false" ht="15.85" hidden="false" customHeight="true" outlineLevel="0" collapsed="false">
      <c r="A32" s="20" t="n">
        <v>25</v>
      </c>
      <c r="B32" s="30" t="n">
        <v>57</v>
      </c>
      <c r="C32" s="38" t="s">
        <v>192</v>
      </c>
      <c r="D32" s="30" t="s">
        <v>186</v>
      </c>
      <c r="E32" s="32" t="s">
        <v>30</v>
      </c>
      <c r="F32" s="32" t="s">
        <v>187</v>
      </c>
      <c r="G32" s="47" t="s">
        <v>193</v>
      </c>
      <c r="H32" s="38" t="s">
        <v>194</v>
      </c>
      <c r="I32" s="33" t="s">
        <v>134</v>
      </c>
      <c r="J32" s="33" t="s">
        <v>134</v>
      </c>
      <c r="K32" s="33" t="s">
        <v>195</v>
      </c>
      <c r="L32" s="33"/>
      <c r="M32" s="34" t="s">
        <v>37</v>
      </c>
      <c r="N32" s="35" t="s">
        <v>196</v>
      </c>
      <c r="O32" s="36" t="n">
        <v>1747727</v>
      </c>
      <c r="P32" s="39" t="n">
        <v>0.1</v>
      </c>
      <c r="Q32" s="39" t="n">
        <v>0.048</v>
      </c>
      <c r="R32" s="39" t="n">
        <v>0.026</v>
      </c>
      <c r="S32" s="39" t="n">
        <v>0.022</v>
      </c>
      <c r="T32" s="39" t="n">
        <v>0.0154</v>
      </c>
      <c r="U32" s="39" t="n">
        <v>0.012</v>
      </c>
      <c r="V32" s="33"/>
      <c r="W32" s="26" t="n">
        <f aca="false">$B32*P32</f>
        <v>5.7</v>
      </c>
      <c r="X32" s="26" t="n">
        <f aca="false">$B32*Q32</f>
        <v>2.736</v>
      </c>
      <c r="Y32" s="26" t="n">
        <f aca="false">$B32*R32</f>
        <v>1.482</v>
      </c>
      <c r="Z32" s="26" t="n">
        <f aca="false">$B32*S32</f>
        <v>1.254</v>
      </c>
      <c r="AA32" s="26" t="n">
        <f aca="false">$B32*T32</f>
        <v>0.8778</v>
      </c>
      <c r="AB32" s="26" t="n">
        <f aca="false">$B32*U32</f>
        <v>0.684</v>
      </c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AMC32" s="3"/>
      <c r="AMD32" s="3"/>
      <c r="AME32" s="3"/>
    </row>
    <row r="33" customFormat="false" ht="15.85" hidden="false" customHeight="true" outlineLevel="0" collapsed="false">
      <c r="A33" s="20" t="n">
        <v>26</v>
      </c>
      <c r="B33" s="30" t="n">
        <v>2</v>
      </c>
      <c r="C33" s="38" t="s">
        <v>197</v>
      </c>
      <c r="D33" s="30" t="s">
        <v>186</v>
      </c>
      <c r="E33" s="32" t="s">
        <v>30</v>
      </c>
      <c r="F33" s="32" t="s">
        <v>187</v>
      </c>
      <c r="G33" s="47" t="s">
        <v>198</v>
      </c>
      <c r="H33" s="38" t="s">
        <v>199</v>
      </c>
      <c r="I33" s="33" t="s">
        <v>134</v>
      </c>
      <c r="J33" s="33" t="s">
        <v>134</v>
      </c>
      <c r="K33" s="33" t="s">
        <v>200</v>
      </c>
      <c r="L33" s="33"/>
      <c r="M33" s="34" t="s">
        <v>37</v>
      </c>
      <c r="N33" s="35" t="s">
        <v>201</v>
      </c>
      <c r="O33" s="36" t="n">
        <v>15588</v>
      </c>
      <c r="P33" s="39" t="n">
        <v>0.24</v>
      </c>
      <c r="Q33" s="39" t="n">
        <v>0.203</v>
      </c>
      <c r="R33" s="39" t="n">
        <v>0.1144</v>
      </c>
      <c r="S33" s="39" t="n">
        <v>0.1016</v>
      </c>
      <c r="T33" s="39" t="n">
        <v>0.06732</v>
      </c>
      <c r="U33" s="39" t="n">
        <v>0.05969</v>
      </c>
      <c r="V33" s="33"/>
      <c r="W33" s="26" t="n">
        <f aca="false">$B33*P33</f>
        <v>0.48</v>
      </c>
      <c r="X33" s="26" t="n">
        <f aca="false">$B33*Q33</f>
        <v>0.406</v>
      </c>
      <c r="Y33" s="26" t="n">
        <f aca="false">$B33*R33</f>
        <v>0.2288</v>
      </c>
      <c r="Z33" s="26" t="n">
        <f aca="false">$B33*S33</f>
        <v>0.2032</v>
      </c>
      <c r="AA33" s="26" t="n">
        <f aca="false">$B33*T33</f>
        <v>0.13464</v>
      </c>
      <c r="AB33" s="26" t="n">
        <f aca="false">$B33*U33</f>
        <v>0.11938</v>
      </c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AMC33" s="3"/>
      <c r="AMD33" s="3"/>
      <c r="AME33" s="3"/>
    </row>
    <row r="34" customFormat="false" ht="15.85" hidden="false" customHeight="true" outlineLevel="0" collapsed="false">
      <c r="A34" s="20" t="n">
        <v>27</v>
      </c>
      <c r="B34" s="30" t="n">
        <v>2</v>
      </c>
      <c r="C34" s="38" t="s">
        <v>202</v>
      </c>
      <c r="D34" s="30" t="s">
        <v>186</v>
      </c>
      <c r="E34" s="32" t="s">
        <v>30</v>
      </c>
      <c r="F34" s="32" t="s">
        <v>187</v>
      </c>
      <c r="G34" s="47" t="s">
        <v>203</v>
      </c>
      <c r="H34" s="38" t="s">
        <v>204</v>
      </c>
      <c r="I34" s="33" t="s">
        <v>134</v>
      </c>
      <c r="J34" s="33" t="s">
        <v>134</v>
      </c>
      <c r="K34" s="33" t="s">
        <v>200</v>
      </c>
      <c r="L34" s="33"/>
      <c r="M34" s="34" t="s">
        <v>37</v>
      </c>
      <c r="N34" s="35" t="s">
        <v>205</v>
      </c>
      <c r="O34" s="36" t="n">
        <v>95226</v>
      </c>
      <c r="P34" s="39" t="n">
        <v>0.34</v>
      </c>
      <c r="Q34" s="39" t="n">
        <v>0.28</v>
      </c>
      <c r="R34" s="39" t="n">
        <v>0.1576</v>
      </c>
      <c r="S34" s="39" t="n">
        <v>0.14</v>
      </c>
      <c r="T34" s="39" t="n">
        <v>0.09276</v>
      </c>
      <c r="U34" s="39" t="n">
        <v>0.08225</v>
      </c>
      <c r="V34" s="33"/>
      <c r="W34" s="26" t="n">
        <f aca="false">$B34*P34</f>
        <v>0.68</v>
      </c>
      <c r="X34" s="26" t="n">
        <f aca="false">$B34*Q34</f>
        <v>0.56</v>
      </c>
      <c r="Y34" s="26" t="n">
        <f aca="false">$B34*R34</f>
        <v>0.3152</v>
      </c>
      <c r="Z34" s="26" t="n">
        <f aca="false">$B34*S34</f>
        <v>0.28</v>
      </c>
      <c r="AA34" s="26" t="n">
        <f aca="false">$B34*T34</f>
        <v>0.18552</v>
      </c>
      <c r="AB34" s="26" t="n">
        <f aca="false">$B34*U34</f>
        <v>0.1645</v>
      </c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AMC34" s="3"/>
      <c r="AMD34" s="3"/>
      <c r="AME34" s="3"/>
    </row>
    <row r="35" customFormat="false" ht="15.85" hidden="false" customHeight="true" outlineLevel="0" collapsed="false">
      <c r="A35" s="20" t="n">
        <v>28</v>
      </c>
      <c r="B35" s="30" t="n">
        <v>4</v>
      </c>
      <c r="C35" s="31" t="s">
        <v>206</v>
      </c>
      <c r="D35" s="30" t="s">
        <v>186</v>
      </c>
      <c r="E35" s="32" t="s">
        <v>30</v>
      </c>
      <c r="F35" s="32" t="s">
        <v>187</v>
      </c>
      <c r="G35" s="40" t="s">
        <v>207</v>
      </c>
      <c r="H35" s="38" t="s">
        <v>208</v>
      </c>
      <c r="I35" s="33" t="s">
        <v>134</v>
      </c>
      <c r="J35" s="33" t="s">
        <v>134</v>
      </c>
      <c r="K35" s="33" t="s">
        <v>209</v>
      </c>
      <c r="L35" s="33"/>
      <c r="M35" s="34" t="s">
        <v>37</v>
      </c>
      <c r="N35" s="35" t="s">
        <v>210</v>
      </c>
      <c r="O35" s="36" t="n">
        <v>57435</v>
      </c>
      <c r="P35" s="39" t="n">
        <v>0.11</v>
      </c>
      <c r="Q35" s="39" t="n">
        <v>0.082</v>
      </c>
      <c r="R35" s="39" t="n">
        <v>0.0442</v>
      </c>
      <c r="S35" s="39" t="n">
        <v>0.0374</v>
      </c>
      <c r="T35" s="39" t="n">
        <v>0.02618</v>
      </c>
      <c r="U35" s="39" t="n">
        <v>0.0204</v>
      </c>
      <c r="V35" s="33"/>
      <c r="W35" s="26" t="n">
        <f aca="false">$B35*P35</f>
        <v>0.44</v>
      </c>
      <c r="X35" s="26" t="n">
        <f aca="false">$B35*Q35</f>
        <v>0.328</v>
      </c>
      <c r="Y35" s="26" t="n">
        <f aca="false">$B35*R35</f>
        <v>0.1768</v>
      </c>
      <c r="Z35" s="26" t="n">
        <f aca="false">$B35*S35</f>
        <v>0.1496</v>
      </c>
      <c r="AA35" s="26" t="n">
        <f aca="false">$B35*T35</f>
        <v>0.10472</v>
      </c>
      <c r="AB35" s="26" t="n">
        <f aca="false">$B35*U35</f>
        <v>0.0816</v>
      </c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AMC35" s="3"/>
      <c r="AMD35" s="3"/>
      <c r="AME35" s="3"/>
    </row>
    <row r="36" customFormat="false" ht="15.85" hidden="false" customHeight="true" outlineLevel="0" collapsed="false">
      <c r="A36" s="20" t="n">
        <v>29</v>
      </c>
      <c r="B36" s="30" t="n">
        <v>3</v>
      </c>
      <c r="C36" s="38" t="s">
        <v>211</v>
      </c>
      <c r="D36" s="30" t="s">
        <v>186</v>
      </c>
      <c r="E36" s="32" t="s">
        <v>30</v>
      </c>
      <c r="F36" s="32" t="s">
        <v>187</v>
      </c>
      <c r="G36" s="3" t="s">
        <v>212</v>
      </c>
      <c r="H36" s="38" t="s">
        <v>213</v>
      </c>
      <c r="I36" s="38" t="s">
        <v>214</v>
      </c>
      <c r="J36" s="38" t="s">
        <v>215</v>
      </c>
      <c r="K36" s="33" t="s">
        <v>216</v>
      </c>
      <c r="L36" s="33"/>
      <c r="M36" s="34" t="s">
        <v>37</v>
      </c>
      <c r="N36" s="35" t="s">
        <v>217</v>
      </c>
      <c r="O36" s="36" t="n">
        <v>3504</v>
      </c>
      <c r="P36" s="39" t="n">
        <v>1.05</v>
      </c>
      <c r="Q36" s="39" t="n">
        <v>0.879</v>
      </c>
      <c r="R36" s="39" t="n">
        <v>0.7106</v>
      </c>
      <c r="S36" s="39" t="n">
        <v>0.561</v>
      </c>
      <c r="T36" s="39" t="n">
        <v>0.42076</v>
      </c>
      <c r="U36" s="39" t="n">
        <v>0.38355</v>
      </c>
      <c r="V36" s="33"/>
      <c r="W36" s="26" t="n">
        <f aca="false">$B36*P36</f>
        <v>3.15</v>
      </c>
      <c r="X36" s="26" t="n">
        <f aca="false">$B36*Q36</f>
        <v>2.637</v>
      </c>
      <c r="Y36" s="26" t="n">
        <f aca="false">$B36*R36</f>
        <v>2.1318</v>
      </c>
      <c r="Z36" s="26" t="n">
        <f aca="false">$B36*S36</f>
        <v>1.683</v>
      </c>
      <c r="AA36" s="26" t="n">
        <f aca="false">$B36*T36</f>
        <v>1.26228</v>
      </c>
      <c r="AB36" s="26" t="n">
        <f aca="false">$B36*U36</f>
        <v>1.15065</v>
      </c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AMC36" s="3"/>
      <c r="AMD36" s="3"/>
      <c r="AME36" s="3"/>
    </row>
    <row r="37" customFormat="false" ht="15.85" hidden="false" customHeight="true" outlineLevel="0" collapsed="false">
      <c r="A37" s="20" t="n">
        <v>30</v>
      </c>
      <c r="B37" s="30" t="n">
        <v>4</v>
      </c>
      <c r="C37" s="38" t="s">
        <v>218</v>
      </c>
      <c r="D37" s="30" t="s">
        <v>219</v>
      </c>
      <c r="E37" s="32" t="s">
        <v>30</v>
      </c>
      <c r="F37" s="32" t="s">
        <v>220</v>
      </c>
      <c r="G37" s="47" t="s">
        <v>221</v>
      </c>
      <c r="H37" s="38" t="s">
        <v>222</v>
      </c>
      <c r="I37" s="33" t="s">
        <v>134</v>
      </c>
      <c r="J37" s="33" t="s">
        <v>134</v>
      </c>
      <c r="K37" s="33" t="s">
        <v>223</v>
      </c>
      <c r="L37" s="33"/>
      <c r="M37" s="34" t="s">
        <v>37</v>
      </c>
      <c r="N37" s="35" t="s">
        <v>224</v>
      </c>
      <c r="O37" s="36" t="n">
        <v>23040</v>
      </c>
      <c r="P37" s="27" t="n">
        <v>0.1</v>
      </c>
      <c r="Q37" s="27" t="n">
        <v>0.027</v>
      </c>
      <c r="R37" s="27" t="n">
        <v>0.0196</v>
      </c>
      <c r="S37" s="27" t="n">
        <v>0.0109</v>
      </c>
      <c r="T37" s="27" t="n">
        <v>0.00666</v>
      </c>
      <c r="U37" s="27" t="n">
        <v>0.0049</v>
      </c>
      <c r="V37" s="33"/>
      <c r="W37" s="26" t="n">
        <f aca="false">$B37*P37</f>
        <v>0.4</v>
      </c>
      <c r="X37" s="26" t="n">
        <f aca="false">$B37*Q37</f>
        <v>0.108</v>
      </c>
      <c r="Y37" s="26" t="n">
        <f aca="false">$B37*R37</f>
        <v>0.0784</v>
      </c>
      <c r="Z37" s="26" t="n">
        <f aca="false">$B37*S37</f>
        <v>0.0436</v>
      </c>
      <c r="AA37" s="26" t="n">
        <f aca="false">$B37*T37</f>
        <v>0.02664</v>
      </c>
      <c r="AB37" s="26" t="n">
        <f aca="false">$B37*U37</f>
        <v>0.0196</v>
      </c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</row>
    <row r="38" customFormat="false" ht="15.85" hidden="false" customHeight="true" outlineLevel="0" collapsed="false">
      <c r="A38" s="20" t="n">
        <v>31</v>
      </c>
      <c r="B38" s="30" t="n">
        <v>2</v>
      </c>
      <c r="C38" s="21" t="s">
        <v>225</v>
      </c>
      <c r="D38" s="30" t="s">
        <v>219</v>
      </c>
      <c r="E38" s="32" t="s">
        <v>30</v>
      </c>
      <c r="F38" s="32" t="s">
        <v>220</v>
      </c>
      <c r="G38" s="47" t="s">
        <v>226</v>
      </c>
      <c r="H38" s="38" t="s">
        <v>227</v>
      </c>
      <c r="I38" s="33" t="s">
        <v>134</v>
      </c>
      <c r="J38" s="33" t="s">
        <v>134</v>
      </c>
      <c r="K38" s="33" t="s">
        <v>228</v>
      </c>
      <c r="L38" s="33"/>
      <c r="M38" s="34" t="s">
        <v>37</v>
      </c>
      <c r="N38" s="35" t="s">
        <v>229</v>
      </c>
      <c r="O38" s="36" t="n">
        <v>3860</v>
      </c>
      <c r="P38" s="27" t="n">
        <v>0.1</v>
      </c>
      <c r="Q38" s="27" t="n">
        <v>0.027</v>
      </c>
      <c r="R38" s="27" t="n">
        <v>0.0196</v>
      </c>
      <c r="S38" s="27" t="n">
        <v>0.0109</v>
      </c>
      <c r="T38" s="27" t="n">
        <v>0.00666</v>
      </c>
      <c r="U38" s="27" t="n">
        <v>0.0049</v>
      </c>
      <c r="V38" s="33"/>
      <c r="W38" s="26" t="n">
        <f aca="false">$B38*P38</f>
        <v>0.2</v>
      </c>
      <c r="X38" s="26" t="n">
        <f aca="false">$B38*Q38</f>
        <v>0.054</v>
      </c>
      <c r="Y38" s="26" t="n">
        <f aca="false">$B38*R38</f>
        <v>0.0392</v>
      </c>
      <c r="Z38" s="26" t="n">
        <f aca="false">$B38*S38</f>
        <v>0.0218</v>
      </c>
      <c r="AA38" s="26" t="n">
        <f aca="false">$B38*T38</f>
        <v>0.01332</v>
      </c>
      <c r="AB38" s="26" t="n">
        <f aca="false">$B38*U38</f>
        <v>0.0098</v>
      </c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</row>
    <row r="39" customFormat="false" ht="15.85" hidden="false" customHeight="true" outlineLevel="0" collapsed="false">
      <c r="A39" s="20" t="n">
        <v>32</v>
      </c>
      <c r="B39" s="30" t="n">
        <v>30</v>
      </c>
      <c r="C39" s="21" t="s">
        <v>230</v>
      </c>
      <c r="D39" s="30" t="s">
        <v>219</v>
      </c>
      <c r="E39" s="32" t="s">
        <v>30</v>
      </c>
      <c r="F39" s="32" t="s">
        <v>220</v>
      </c>
      <c r="G39" s="47" t="s">
        <v>231</v>
      </c>
      <c r="H39" s="38" t="n">
        <v>221</v>
      </c>
      <c r="I39" s="33" t="s">
        <v>134</v>
      </c>
      <c r="J39" s="33" t="s">
        <v>134</v>
      </c>
      <c r="K39" s="33" t="s">
        <v>232</v>
      </c>
      <c r="L39" s="33"/>
      <c r="M39" s="34" t="s">
        <v>37</v>
      </c>
      <c r="N39" s="35" t="s">
        <v>233</v>
      </c>
      <c r="O39" s="36" t="n">
        <v>8970</v>
      </c>
      <c r="P39" s="27" t="n">
        <v>0.1</v>
      </c>
      <c r="Q39" s="27" t="n">
        <v>0.027</v>
      </c>
      <c r="R39" s="27" t="n">
        <v>0.0196</v>
      </c>
      <c r="S39" s="27" t="n">
        <v>0.0109</v>
      </c>
      <c r="T39" s="27" t="n">
        <v>0.00666</v>
      </c>
      <c r="U39" s="27" t="n">
        <v>0.0049</v>
      </c>
      <c r="V39" s="33"/>
      <c r="W39" s="26" t="n">
        <f aca="false">$B39*P39</f>
        <v>3</v>
      </c>
      <c r="X39" s="26" t="n">
        <f aca="false">$B39*Q39</f>
        <v>0.81</v>
      </c>
      <c r="Y39" s="26" t="n">
        <f aca="false">$B39*R39</f>
        <v>0.588</v>
      </c>
      <c r="Z39" s="26" t="n">
        <f aca="false">$B39*S39</f>
        <v>0.327</v>
      </c>
      <c r="AA39" s="26" t="n">
        <f aca="false">$B39*T39</f>
        <v>0.1998</v>
      </c>
      <c r="AB39" s="26" t="n">
        <f aca="false">$B39*U39</f>
        <v>0.147</v>
      </c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</row>
    <row r="40" customFormat="false" ht="15.85" hidden="false" customHeight="true" outlineLevel="0" collapsed="false">
      <c r="A40" s="20" t="n">
        <v>33</v>
      </c>
      <c r="B40" s="30" t="n">
        <v>11</v>
      </c>
      <c r="C40" s="21" t="s">
        <v>234</v>
      </c>
      <c r="D40" s="30" t="s">
        <v>219</v>
      </c>
      <c r="E40" s="32" t="s">
        <v>30</v>
      </c>
      <c r="F40" s="32" t="s">
        <v>220</v>
      </c>
      <c r="G40" s="47" t="s">
        <v>235</v>
      </c>
      <c r="H40" s="38" t="s">
        <v>236</v>
      </c>
      <c r="I40" s="33" t="s">
        <v>134</v>
      </c>
      <c r="J40" s="33" t="s">
        <v>134</v>
      </c>
      <c r="K40" s="33" t="s">
        <v>237</v>
      </c>
      <c r="L40" s="33"/>
      <c r="M40" s="34" t="s">
        <v>37</v>
      </c>
      <c r="N40" s="35" t="s">
        <v>238</v>
      </c>
      <c r="O40" s="36" t="n">
        <v>2102</v>
      </c>
      <c r="P40" s="27" t="n">
        <v>0.1</v>
      </c>
      <c r="Q40" s="27" t="n">
        <v>0.027</v>
      </c>
      <c r="R40" s="27" t="n">
        <v>0.0196</v>
      </c>
      <c r="S40" s="27" t="n">
        <v>0.0109</v>
      </c>
      <c r="T40" s="27" t="n">
        <v>0.00666</v>
      </c>
      <c r="U40" s="27" t="n">
        <v>0.0049</v>
      </c>
      <c r="V40" s="33"/>
      <c r="W40" s="26" t="n">
        <f aca="false">$B40*P40</f>
        <v>1.1</v>
      </c>
      <c r="X40" s="26" t="n">
        <f aca="false">$B40*Q40</f>
        <v>0.297</v>
      </c>
      <c r="Y40" s="26" t="n">
        <f aca="false">$B40*R40</f>
        <v>0.2156</v>
      </c>
      <c r="Z40" s="26" t="n">
        <f aca="false">$B40*S40</f>
        <v>0.1199</v>
      </c>
      <c r="AA40" s="26" t="n">
        <f aca="false">$B40*T40</f>
        <v>0.07326</v>
      </c>
      <c r="AB40" s="26" t="n">
        <f aca="false">$B40*U40</f>
        <v>0.0539</v>
      </c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</row>
    <row r="41" customFormat="false" ht="15.85" hidden="false" customHeight="true" outlineLevel="0" collapsed="false">
      <c r="A41" s="20" t="n">
        <v>34</v>
      </c>
      <c r="B41" s="30" t="n">
        <v>1</v>
      </c>
      <c r="C41" s="21" t="s">
        <v>239</v>
      </c>
      <c r="D41" s="30" t="s">
        <v>219</v>
      </c>
      <c r="E41" s="32" t="s">
        <v>30</v>
      </c>
      <c r="F41" s="32" t="s">
        <v>220</v>
      </c>
      <c r="G41" s="47" t="s">
        <v>240</v>
      </c>
      <c r="H41" s="38" t="s">
        <v>241</v>
      </c>
      <c r="I41" s="33" t="s">
        <v>134</v>
      </c>
      <c r="J41" s="33" t="s">
        <v>134</v>
      </c>
      <c r="K41" s="33" t="s">
        <v>242</v>
      </c>
      <c r="L41" s="33"/>
      <c r="M41" s="34" t="s">
        <v>37</v>
      </c>
      <c r="N41" s="35" t="s">
        <v>243</v>
      </c>
      <c r="O41" s="36" t="n">
        <v>18449</v>
      </c>
      <c r="P41" s="27" t="n">
        <v>0.1</v>
      </c>
      <c r="Q41" s="27" t="n">
        <v>0.027</v>
      </c>
      <c r="R41" s="27" t="n">
        <v>0.0196</v>
      </c>
      <c r="S41" s="27" t="n">
        <v>0.0109</v>
      </c>
      <c r="T41" s="27" t="n">
        <v>0.00666</v>
      </c>
      <c r="U41" s="27" t="n">
        <v>0.0049</v>
      </c>
      <c r="V41" s="33"/>
      <c r="W41" s="26" t="n">
        <f aca="false">$B41*P41</f>
        <v>0.1</v>
      </c>
      <c r="X41" s="26" t="n">
        <f aca="false">$B41*Q41</f>
        <v>0.027</v>
      </c>
      <c r="Y41" s="26" t="n">
        <f aca="false">$B41*R41</f>
        <v>0.0196</v>
      </c>
      <c r="Z41" s="26" t="n">
        <f aca="false">$B41*S41</f>
        <v>0.0109</v>
      </c>
      <c r="AA41" s="26" t="n">
        <f aca="false">$B41*T41</f>
        <v>0.00666</v>
      </c>
      <c r="AB41" s="26" t="n">
        <f aca="false">$B41*U41</f>
        <v>0.0049</v>
      </c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</row>
    <row r="42" customFormat="false" ht="15.85" hidden="false" customHeight="true" outlineLevel="0" collapsed="false">
      <c r="A42" s="20" t="n">
        <v>35</v>
      </c>
      <c r="B42" s="30" t="n">
        <v>7</v>
      </c>
      <c r="C42" s="21" t="s">
        <v>244</v>
      </c>
      <c r="D42" s="30" t="s">
        <v>219</v>
      </c>
      <c r="E42" s="32" t="s">
        <v>30</v>
      </c>
      <c r="F42" s="32" t="s">
        <v>220</v>
      </c>
      <c r="G42" s="47" t="s">
        <v>245</v>
      </c>
      <c r="H42" s="38" t="s">
        <v>246</v>
      </c>
      <c r="I42" s="33" t="s">
        <v>134</v>
      </c>
      <c r="J42" s="33" t="s">
        <v>134</v>
      </c>
      <c r="K42" s="33" t="s">
        <v>247</v>
      </c>
      <c r="L42" s="33"/>
      <c r="M42" s="34" t="s">
        <v>37</v>
      </c>
      <c r="N42" s="35" t="s">
        <v>248</v>
      </c>
      <c r="O42" s="36" t="n">
        <v>5189</v>
      </c>
      <c r="P42" s="27" t="n">
        <v>0.1</v>
      </c>
      <c r="Q42" s="27" t="n">
        <v>0.027</v>
      </c>
      <c r="R42" s="27" t="n">
        <v>0.0196</v>
      </c>
      <c r="S42" s="27" t="n">
        <v>0.0109</v>
      </c>
      <c r="T42" s="27" t="n">
        <v>0.00666</v>
      </c>
      <c r="U42" s="27" t="n">
        <v>0.0049</v>
      </c>
      <c r="V42" s="33"/>
      <c r="W42" s="26" t="n">
        <f aca="false">$B42*P42</f>
        <v>0.7</v>
      </c>
      <c r="X42" s="26" t="n">
        <f aca="false">$B42*Q42</f>
        <v>0.189</v>
      </c>
      <c r="Y42" s="26" t="n">
        <f aca="false">$B42*R42</f>
        <v>0.1372</v>
      </c>
      <c r="Z42" s="26" t="n">
        <f aca="false">$B42*S42</f>
        <v>0.0763</v>
      </c>
      <c r="AA42" s="26" t="n">
        <f aca="false">$B42*T42</f>
        <v>0.04662</v>
      </c>
      <c r="AB42" s="26" t="n">
        <f aca="false">$B42*U42</f>
        <v>0.0343</v>
      </c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</row>
    <row r="43" customFormat="false" ht="15.85" hidden="false" customHeight="true" outlineLevel="0" collapsed="false">
      <c r="A43" s="20" t="n">
        <v>36</v>
      </c>
      <c r="B43" s="30" t="n">
        <v>51</v>
      </c>
      <c r="C43" s="21" t="s">
        <v>249</v>
      </c>
      <c r="D43" s="30" t="s">
        <v>219</v>
      </c>
      <c r="E43" s="32" t="s">
        <v>30</v>
      </c>
      <c r="F43" s="32" t="s">
        <v>220</v>
      </c>
      <c r="G43" s="47" t="s">
        <v>250</v>
      </c>
      <c r="H43" s="38" t="s">
        <v>251</v>
      </c>
      <c r="I43" s="33" t="s">
        <v>134</v>
      </c>
      <c r="J43" s="33" t="s">
        <v>134</v>
      </c>
      <c r="K43" s="33" t="s">
        <v>252</v>
      </c>
      <c r="L43" s="33"/>
      <c r="M43" s="34" t="s">
        <v>37</v>
      </c>
      <c r="N43" s="35" t="s">
        <v>253</v>
      </c>
      <c r="O43" s="36" t="n">
        <v>88449</v>
      </c>
      <c r="P43" s="27" t="n">
        <v>0.1</v>
      </c>
      <c r="Q43" s="27" t="n">
        <v>0.027</v>
      </c>
      <c r="R43" s="27" t="n">
        <v>0.0196</v>
      </c>
      <c r="S43" s="27" t="n">
        <v>0.0109</v>
      </c>
      <c r="T43" s="27" t="n">
        <v>0.00666</v>
      </c>
      <c r="U43" s="27" t="n">
        <v>0.0049</v>
      </c>
      <c r="V43" s="33"/>
      <c r="W43" s="26" t="n">
        <f aca="false">$B43*P43</f>
        <v>5.1</v>
      </c>
      <c r="X43" s="26" t="n">
        <f aca="false">$B43*Q43</f>
        <v>1.377</v>
      </c>
      <c r="Y43" s="26" t="n">
        <f aca="false">$B43*R43</f>
        <v>0.9996</v>
      </c>
      <c r="Z43" s="26" t="n">
        <f aca="false">$B43*S43</f>
        <v>0.5559</v>
      </c>
      <c r="AA43" s="26" t="n">
        <f aca="false">$B43*T43</f>
        <v>0.33966</v>
      </c>
      <c r="AB43" s="26" t="n">
        <f aca="false">$B43*U43</f>
        <v>0.2499</v>
      </c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</row>
    <row r="44" customFormat="false" ht="15.85" hidden="false" customHeight="true" outlineLevel="0" collapsed="false">
      <c r="A44" s="20" t="n">
        <v>37</v>
      </c>
      <c r="B44" s="30" t="n">
        <v>2</v>
      </c>
      <c r="C44" s="21" t="s">
        <v>254</v>
      </c>
      <c r="D44" s="30" t="s">
        <v>219</v>
      </c>
      <c r="E44" s="32" t="s">
        <v>30</v>
      </c>
      <c r="F44" s="32" t="s">
        <v>220</v>
      </c>
      <c r="G44" s="47" t="s">
        <v>255</v>
      </c>
      <c r="H44" s="38" t="s">
        <v>256</v>
      </c>
      <c r="I44" s="33" t="s">
        <v>134</v>
      </c>
      <c r="J44" s="33" t="s">
        <v>134</v>
      </c>
      <c r="K44" s="33" t="s">
        <v>257</v>
      </c>
      <c r="L44" s="33"/>
      <c r="M44" s="34" t="s">
        <v>37</v>
      </c>
      <c r="N44" s="35" t="s">
        <v>258</v>
      </c>
      <c r="O44" s="36" t="n">
        <v>19538</v>
      </c>
      <c r="P44" s="27" t="n">
        <v>0.1</v>
      </c>
      <c r="Q44" s="27" t="n">
        <v>0.027</v>
      </c>
      <c r="R44" s="27" t="n">
        <v>0.0196</v>
      </c>
      <c r="S44" s="27" t="n">
        <v>0.0109</v>
      </c>
      <c r="T44" s="27" t="n">
        <v>0.00666</v>
      </c>
      <c r="U44" s="27" t="n">
        <v>0.0049</v>
      </c>
      <c r="V44" s="33"/>
      <c r="W44" s="26" t="n">
        <f aca="false">$B44*P44</f>
        <v>0.2</v>
      </c>
      <c r="X44" s="26" t="n">
        <f aca="false">$B44*Q44</f>
        <v>0.054</v>
      </c>
      <c r="Y44" s="26" t="n">
        <f aca="false">$B44*R44</f>
        <v>0.0392</v>
      </c>
      <c r="Z44" s="26" t="n">
        <f aca="false">$B44*S44</f>
        <v>0.0218</v>
      </c>
      <c r="AA44" s="26" t="n">
        <f aca="false">$B44*T44</f>
        <v>0.01332</v>
      </c>
      <c r="AB44" s="26" t="n">
        <f aca="false">$B44*U44</f>
        <v>0.0098</v>
      </c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</row>
    <row r="45" customFormat="false" ht="15.85" hidden="false" customHeight="true" outlineLevel="0" collapsed="false">
      <c r="A45" s="20" t="n">
        <v>38</v>
      </c>
      <c r="B45" s="30" t="n">
        <v>1</v>
      </c>
      <c r="C45" s="21" t="s">
        <v>259</v>
      </c>
      <c r="D45" s="30" t="s">
        <v>219</v>
      </c>
      <c r="E45" s="32" t="s">
        <v>30</v>
      </c>
      <c r="F45" s="32" t="s">
        <v>220</v>
      </c>
      <c r="G45" s="47" t="s">
        <v>260</v>
      </c>
      <c r="H45" s="38" t="s">
        <v>261</v>
      </c>
      <c r="I45" s="33" t="s">
        <v>134</v>
      </c>
      <c r="J45" s="33" t="s">
        <v>134</v>
      </c>
      <c r="K45" s="33" t="s">
        <v>262</v>
      </c>
      <c r="L45" s="33"/>
      <c r="M45" s="34" t="s">
        <v>37</v>
      </c>
      <c r="N45" s="35" t="s">
        <v>263</v>
      </c>
      <c r="O45" s="36" t="n">
        <v>11839</v>
      </c>
      <c r="P45" s="27" t="n">
        <v>0.1</v>
      </c>
      <c r="Q45" s="27" t="n">
        <v>0.027</v>
      </c>
      <c r="R45" s="27" t="n">
        <v>0.0196</v>
      </c>
      <c r="S45" s="27" t="n">
        <v>0.0109</v>
      </c>
      <c r="T45" s="27" t="n">
        <v>0.00666</v>
      </c>
      <c r="U45" s="27" t="n">
        <v>0.0049</v>
      </c>
      <c r="V45" s="33"/>
      <c r="W45" s="26" t="n">
        <f aca="false">$B45*P45</f>
        <v>0.1</v>
      </c>
      <c r="X45" s="26" t="n">
        <f aca="false">$B45*Q45</f>
        <v>0.027</v>
      </c>
      <c r="Y45" s="26" t="n">
        <f aca="false">$B45*R45</f>
        <v>0.0196</v>
      </c>
      <c r="Z45" s="26" t="n">
        <f aca="false">$B45*S45</f>
        <v>0.0109</v>
      </c>
      <c r="AA45" s="26" t="n">
        <f aca="false">$B45*T45</f>
        <v>0.00666</v>
      </c>
      <c r="AB45" s="26" t="n">
        <f aca="false">$B45*U45</f>
        <v>0.0049</v>
      </c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</row>
    <row r="46" customFormat="false" ht="15.85" hidden="false" customHeight="true" outlineLevel="0" collapsed="false">
      <c r="A46" s="20" t="n">
        <v>39</v>
      </c>
      <c r="B46" s="30" t="n">
        <v>1</v>
      </c>
      <c r="C46" s="21" t="s">
        <v>264</v>
      </c>
      <c r="D46" s="30" t="s">
        <v>219</v>
      </c>
      <c r="E46" s="32" t="s">
        <v>30</v>
      </c>
      <c r="F46" s="32" t="s">
        <v>220</v>
      </c>
      <c r="G46" s="47" t="s">
        <v>265</v>
      </c>
      <c r="H46" s="38" t="s">
        <v>266</v>
      </c>
      <c r="I46" s="33" t="s">
        <v>134</v>
      </c>
      <c r="J46" s="33" t="s">
        <v>134</v>
      </c>
      <c r="K46" s="33" t="s">
        <v>267</v>
      </c>
      <c r="L46" s="33"/>
      <c r="M46" s="34" t="s">
        <v>37</v>
      </c>
      <c r="N46" s="35" t="s">
        <v>268</v>
      </c>
      <c r="O46" s="36" t="n">
        <v>18172</v>
      </c>
      <c r="P46" s="27" t="n">
        <v>0.1</v>
      </c>
      <c r="Q46" s="27" t="n">
        <v>0.027</v>
      </c>
      <c r="R46" s="27" t="n">
        <v>0.0196</v>
      </c>
      <c r="S46" s="27" t="n">
        <v>0.0109</v>
      </c>
      <c r="T46" s="27" t="n">
        <v>0.00666</v>
      </c>
      <c r="U46" s="27" t="n">
        <v>0.0049</v>
      </c>
      <c r="V46" s="33"/>
      <c r="W46" s="26" t="n">
        <f aca="false">$B46*P46</f>
        <v>0.1</v>
      </c>
      <c r="X46" s="26" t="n">
        <f aca="false">$B46*Q46</f>
        <v>0.027</v>
      </c>
      <c r="Y46" s="26" t="n">
        <f aca="false">$B46*R46</f>
        <v>0.0196</v>
      </c>
      <c r="Z46" s="26" t="n">
        <f aca="false">$B46*S46</f>
        <v>0.0109</v>
      </c>
      <c r="AA46" s="26" t="n">
        <f aca="false">$B46*T46</f>
        <v>0.00666</v>
      </c>
      <c r="AB46" s="26" t="n">
        <f aca="false">$B46*U46</f>
        <v>0.0049</v>
      </c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</row>
    <row r="47" customFormat="false" ht="15.85" hidden="false" customHeight="true" outlineLevel="0" collapsed="false">
      <c r="A47" s="20" t="n">
        <v>40</v>
      </c>
      <c r="B47" s="30" t="n">
        <v>1</v>
      </c>
      <c r="C47" s="38" t="s">
        <v>269</v>
      </c>
      <c r="D47" s="30" t="s">
        <v>270</v>
      </c>
      <c r="E47" s="32" t="s">
        <v>30</v>
      </c>
      <c r="F47" s="32" t="s">
        <v>271</v>
      </c>
      <c r="G47" s="48" t="s">
        <v>272</v>
      </c>
      <c r="H47" s="38" t="s">
        <v>273</v>
      </c>
      <c r="I47" s="38" t="s">
        <v>273</v>
      </c>
      <c r="J47" s="38" t="s">
        <v>273</v>
      </c>
      <c r="K47" s="33" t="s">
        <v>274</v>
      </c>
      <c r="L47" s="33"/>
      <c r="M47" s="34" t="s">
        <v>37</v>
      </c>
      <c r="N47" s="35" t="s">
        <v>275</v>
      </c>
      <c r="O47" s="36" t="n">
        <v>3736</v>
      </c>
      <c r="P47" s="27" t="n">
        <v>2.33</v>
      </c>
      <c r="Q47" s="27" t="n">
        <v>2.11</v>
      </c>
      <c r="R47" s="39" t="n">
        <v>1.8948</v>
      </c>
      <c r="S47" s="39" t="n">
        <v>1.8087</v>
      </c>
      <c r="T47" s="39" t="n">
        <v>1.48772</v>
      </c>
      <c r="U47" s="39" t="n">
        <v>1.48772</v>
      </c>
      <c r="V47" s="33"/>
      <c r="W47" s="26" t="n">
        <f aca="false">$B47*P47</f>
        <v>2.33</v>
      </c>
      <c r="X47" s="26" t="n">
        <f aca="false">$B47*Q47</f>
        <v>2.11</v>
      </c>
      <c r="Y47" s="26" t="n">
        <f aca="false">$B47*R47</f>
        <v>1.8948</v>
      </c>
      <c r="Z47" s="26" t="n">
        <f aca="false">$B47*S47</f>
        <v>1.8087</v>
      </c>
      <c r="AA47" s="26" t="n">
        <f aca="false">$B47*T47</f>
        <v>1.48772</v>
      </c>
      <c r="AB47" s="26" t="n">
        <f aca="false">$B47*U47</f>
        <v>1.48772</v>
      </c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ALZ47" s="3"/>
      <c r="AMA47" s="3"/>
      <c r="AMB47" s="3"/>
    </row>
    <row r="48" customFormat="false" ht="15.85" hidden="false" customHeight="true" outlineLevel="0" collapsed="false">
      <c r="A48" s="20" t="n">
        <v>41</v>
      </c>
      <c r="B48" s="20" t="n">
        <v>1</v>
      </c>
      <c r="C48" s="21" t="s">
        <v>276</v>
      </c>
      <c r="D48" s="20" t="s">
        <v>270</v>
      </c>
      <c r="E48" s="21" t="s">
        <v>277</v>
      </c>
      <c r="F48" s="3" t="s">
        <v>278</v>
      </c>
      <c r="G48" s="3" t="s">
        <v>279</v>
      </c>
      <c r="H48" s="3" t="s">
        <v>280</v>
      </c>
      <c r="I48" s="3" t="s">
        <v>280</v>
      </c>
      <c r="J48" s="3" t="s">
        <v>280</v>
      </c>
      <c r="K48" s="3" t="s">
        <v>281</v>
      </c>
      <c r="L48" s="3"/>
      <c r="M48" s="5" t="s">
        <v>37</v>
      </c>
      <c r="N48" s="5" t="s">
        <v>282</v>
      </c>
      <c r="O48" s="24" t="n">
        <v>4526</v>
      </c>
      <c r="P48" s="25" t="n">
        <v>7.92</v>
      </c>
      <c r="Q48" s="25" t="n">
        <v>7.59</v>
      </c>
      <c r="R48" s="25" t="n">
        <v>6.6</v>
      </c>
      <c r="S48" s="25" t="n">
        <v>6.27</v>
      </c>
      <c r="T48" s="25" t="n">
        <v>5.28</v>
      </c>
      <c r="U48" s="25" t="n">
        <v>4.62</v>
      </c>
      <c r="W48" s="26" t="n">
        <f aca="false">$B48*P48</f>
        <v>7.92</v>
      </c>
      <c r="X48" s="26" t="n">
        <f aca="false">$B48*Q48</f>
        <v>7.59</v>
      </c>
      <c r="Y48" s="26" t="n">
        <f aca="false">$B48*R48</f>
        <v>6.6</v>
      </c>
      <c r="Z48" s="26" t="n">
        <f aca="false">$B48*S48</f>
        <v>6.27</v>
      </c>
      <c r="AA48" s="26" t="n">
        <f aca="false">$B48*T48</f>
        <v>5.28</v>
      </c>
      <c r="AB48" s="26" t="n">
        <f aca="false">$B48*U48</f>
        <v>4.62</v>
      </c>
    </row>
    <row r="49" customFormat="false" ht="15.85" hidden="false" customHeight="true" outlineLevel="0" collapsed="false">
      <c r="A49" s="20" t="n">
        <v>42</v>
      </c>
      <c r="B49" s="20" t="n">
        <v>1</v>
      </c>
      <c r="C49" s="21" t="s">
        <v>283</v>
      </c>
      <c r="D49" s="30" t="s">
        <v>270</v>
      </c>
      <c r="E49" s="32" t="s">
        <v>30</v>
      </c>
      <c r="F49" s="32" t="s">
        <v>284</v>
      </c>
      <c r="G49" s="48" t="s">
        <v>285</v>
      </c>
      <c r="H49" s="38" t="s">
        <v>286</v>
      </c>
      <c r="I49" s="38" t="s">
        <v>286</v>
      </c>
      <c r="J49" s="38" t="s">
        <v>286</v>
      </c>
      <c r="K49" s="33" t="s">
        <v>287</v>
      </c>
      <c r="L49" s="33"/>
      <c r="M49" s="5" t="s">
        <v>37</v>
      </c>
      <c r="N49" s="35" t="s">
        <v>288</v>
      </c>
      <c r="O49" s="36" t="n">
        <v>1928</v>
      </c>
      <c r="P49" s="27" t="n">
        <v>1.89</v>
      </c>
      <c r="Q49" s="27" t="n">
        <v>1.715</v>
      </c>
      <c r="R49" s="39" t="n">
        <v>1.54</v>
      </c>
      <c r="S49" s="39" t="n">
        <v>1.47</v>
      </c>
      <c r="T49" s="39" t="n">
        <v>1.225</v>
      </c>
      <c r="U49" s="39" t="n">
        <v>1.05</v>
      </c>
      <c r="V49" s="33"/>
      <c r="W49" s="26" t="n">
        <f aca="false">$B49*P49</f>
        <v>1.89</v>
      </c>
      <c r="X49" s="26" t="n">
        <f aca="false">$B49*Q49</f>
        <v>1.715</v>
      </c>
      <c r="Y49" s="26" t="n">
        <f aca="false">$B49*R49</f>
        <v>1.54</v>
      </c>
      <c r="Z49" s="26" t="n">
        <f aca="false">$B49*S49</f>
        <v>1.47</v>
      </c>
      <c r="AA49" s="26" t="n">
        <f aca="false">$B49*T49</f>
        <v>1.225</v>
      </c>
      <c r="AB49" s="26" t="n">
        <f aca="false">$B49*U49</f>
        <v>1.05</v>
      </c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AMA49" s="3"/>
      <c r="AMB49" s="3"/>
      <c r="AMC49" s="3"/>
    </row>
    <row r="50" customFormat="false" ht="15.85" hidden="false" customHeight="true" outlineLevel="0" collapsed="false">
      <c r="A50" s="20" t="n">
        <v>43</v>
      </c>
      <c r="B50" s="20" t="n">
        <v>3</v>
      </c>
      <c r="C50" s="21" t="s">
        <v>289</v>
      </c>
      <c r="D50" s="30" t="s">
        <v>270</v>
      </c>
      <c r="E50" s="32" t="s">
        <v>30</v>
      </c>
      <c r="F50" s="32" t="s">
        <v>290</v>
      </c>
      <c r="G50" s="48" t="s">
        <v>291</v>
      </c>
      <c r="H50" s="38" t="s">
        <v>292</v>
      </c>
      <c r="I50" s="38" t="s">
        <v>292</v>
      </c>
      <c r="J50" s="38" t="s">
        <v>292</v>
      </c>
      <c r="K50" s="33" t="s">
        <v>293</v>
      </c>
      <c r="L50" s="33"/>
      <c r="M50" s="5" t="s">
        <v>37</v>
      </c>
      <c r="N50" s="35" t="s">
        <v>294</v>
      </c>
      <c r="O50" s="36" t="n">
        <v>25515</v>
      </c>
      <c r="P50" s="27" t="n">
        <v>0.79</v>
      </c>
      <c r="Q50" s="27" t="n">
        <v>0.742</v>
      </c>
      <c r="R50" s="39" t="n">
        <v>0.5934</v>
      </c>
      <c r="S50" s="39" t="n">
        <v>0.5687</v>
      </c>
      <c r="T50" s="39" t="n">
        <v>0.49456</v>
      </c>
      <c r="U50" s="39" t="n">
        <v>0.49456</v>
      </c>
      <c r="V50" s="33"/>
      <c r="W50" s="26" t="n">
        <f aca="false">$B50*P50</f>
        <v>2.37</v>
      </c>
      <c r="X50" s="26" t="n">
        <f aca="false">$B50*Q50</f>
        <v>2.226</v>
      </c>
      <c r="Y50" s="26" t="n">
        <f aca="false">$B50*R50</f>
        <v>1.7802</v>
      </c>
      <c r="Z50" s="26" t="n">
        <f aca="false">$B50*S50</f>
        <v>1.7061</v>
      </c>
      <c r="AA50" s="26" t="n">
        <f aca="false">$B50*T50</f>
        <v>1.48368</v>
      </c>
      <c r="AB50" s="26" t="n">
        <f aca="false">$B50*U50</f>
        <v>1.48368</v>
      </c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ALY50" s="3"/>
      <c r="ALZ50" s="3"/>
      <c r="AMA50" s="3"/>
    </row>
    <row r="51" customFormat="false" ht="15.85" hidden="false" customHeight="true" outlineLevel="0" collapsed="false">
      <c r="A51" s="20" t="n">
        <v>44</v>
      </c>
      <c r="B51" s="20" t="n">
        <v>1</v>
      </c>
      <c r="C51" s="21" t="s">
        <v>295</v>
      </c>
      <c r="D51" s="20" t="s">
        <v>270</v>
      </c>
      <c r="E51" s="21" t="s">
        <v>277</v>
      </c>
      <c r="F51" s="3" t="s">
        <v>180</v>
      </c>
      <c r="G51" s="3" t="s">
        <v>296</v>
      </c>
      <c r="H51" s="3" t="s">
        <v>297</v>
      </c>
      <c r="I51" s="3" t="s">
        <v>297</v>
      </c>
      <c r="J51" s="3" t="s">
        <v>297</v>
      </c>
      <c r="K51" s="3" t="s">
        <v>298</v>
      </c>
      <c r="M51" s="5" t="s">
        <v>37</v>
      </c>
      <c r="N51" s="5" t="s">
        <v>299</v>
      </c>
      <c r="O51" s="24" t="n">
        <v>13663</v>
      </c>
      <c r="P51" s="27" t="n">
        <v>1.71</v>
      </c>
      <c r="Q51" s="27" t="n">
        <v>1.325</v>
      </c>
      <c r="R51" s="27" t="n">
        <v>1.325</v>
      </c>
      <c r="S51" s="29" t="n">
        <v>1.0103</v>
      </c>
      <c r="T51" s="45" t="n">
        <v>0.8082</v>
      </c>
      <c r="U51" s="45" t="n">
        <v>0.7184</v>
      </c>
      <c r="W51" s="26" t="n">
        <f aca="false">$B51*P51</f>
        <v>1.71</v>
      </c>
      <c r="X51" s="26" t="n">
        <f aca="false">$B51*Q51</f>
        <v>1.325</v>
      </c>
      <c r="Y51" s="26" t="n">
        <f aca="false">$B51*R51</f>
        <v>1.325</v>
      </c>
      <c r="Z51" s="26" t="n">
        <f aca="false">$B51*S51</f>
        <v>1.0103</v>
      </c>
      <c r="AA51" s="26" t="n">
        <f aca="false">$B51*T51</f>
        <v>0.8082</v>
      </c>
      <c r="AB51" s="26" t="n">
        <f aca="false">$B51*U51</f>
        <v>0.7184</v>
      </c>
    </row>
    <row r="52" customFormat="false" ht="15.85" hidden="false" customHeight="true" outlineLevel="0" collapsed="false">
      <c r="A52" s="20" t="n">
        <v>45</v>
      </c>
      <c r="B52" s="20" t="n">
        <v>1</v>
      </c>
      <c r="C52" s="21" t="s">
        <v>300</v>
      </c>
      <c r="D52" s="20" t="s">
        <v>270</v>
      </c>
      <c r="E52" s="21" t="s">
        <v>30</v>
      </c>
      <c r="F52" s="3" t="s">
        <v>301</v>
      </c>
      <c r="G52" s="3" t="s">
        <v>302</v>
      </c>
      <c r="H52" s="3" t="s">
        <v>303</v>
      </c>
      <c r="I52" s="3" t="s">
        <v>303</v>
      </c>
      <c r="J52" s="3" t="s">
        <v>303</v>
      </c>
      <c r="K52" s="3" t="s">
        <v>304</v>
      </c>
      <c r="L52" s="3"/>
      <c r="M52" s="5" t="s">
        <v>37</v>
      </c>
      <c r="N52" s="5" t="s">
        <v>305</v>
      </c>
      <c r="O52" s="24" t="n">
        <v>78262</v>
      </c>
      <c r="P52" s="46" t="n">
        <v>0.6</v>
      </c>
      <c r="Q52" s="46" t="n">
        <v>0.558</v>
      </c>
      <c r="R52" s="46" t="n">
        <v>0.5516</v>
      </c>
      <c r="S52" s="46" t="n">
        <v>0.428</v>
      </c>
      <c r="T52" s="46" t="n">
        <v>0.3722</v>
      </c>
      <c r="U52" s="25" t="n">
        <v>0.31265</v>
      </c>
      <c r="V52" s="26"/>
      <c r="W52" s="26" t="n">
        <f aca="false">$B52*P52</f>
        <v>0.6</v>
      </c>
      <c r="X52" s="26" t="n">
        <f aca="false">$B52*Q52</f>
        <v>0.558</v>
      </c>
      <c r="Y52" s="26" t="n">
        <f aca="false">$B52*R52</f>
        <v>0.5516</v>
      </c>
      <c r="Z52" s="26" t="n">
        <f aca="false">$B52*S52</f>
        <v>0.428</v>
      </c>
      <c r="AA52" s="26" t="n">
        <f aca="false">$B52*T52</f>
        <v>0.3722</v>
      </c>
      <c r="AB52" s="26" t="n">
        <f aca="false">$B52*U52</f>
        <v>0.31265</v>
      </c>
    </row>
    <row r="53" customFormat="false" ht="15.85" hidden="false" customHeight="true" outlineLevel="0" collapsed="false">
      <c r="A53" s="20" t="n">
        <v>46</v>
      </c>
      <c r="B53" s="20" t="n">
        <v>1</v>
      </c>
      <c r="C53" s="21" t="s">
        <v>306</v>
      </c>
      <c r="D53" s="20" t="s">
        <v>270</v>
      </c>
      <c r="E53" s="21" t="s">
        <v>277</v>
      </c>
      <c r="F53" s="3" t="s">
        <v>307</v>
      </c>
      <c r="G53" s="3" t="s">
        <v>308</v>
      </c>
      <c r="H53" s="3" t="s">
        <v>309</v>
      </c>
      <c r="I53" s="3" t="s">
        <v>309</v>
      </c>
      <c r="J53" s="3" t="s">
        <v>309</v>
      </c>
      <c r="K53" s="3" t="s">
        <v>310</v>
      </c>
      <c r="L53" s="3"/>
      <c r="M53" s="5" t="s">
        <v>37</v>
      </c>
      <c r="N53" s="5" t="s">
        <v>311</v>
      </c>
      <c r="O53" s="24" t="n">
        <v>1594</v>
      </c>
      <c r="P53" s="25" t="n">
        <v>1.9</v>
      </c>
      <c r="Q53" s="25" t="n">
        <v>1.437</v>
      </c>
      <c r="R53" s="25" t="n">
        <v>1.1976</v>
      </c>
      <c r="S53" s="25" t="n">
        <v>1.1685</v>
      </c>
      <c r="T53" s="25" t="n">
        <v>0.93478</v>
      </c>
      <c r="U53" s="25" t="n">
        <v>0.84715</v>
      </c>
      <c r="V53" s="26"/>
      <c r="W53" s="26" t="n">
        <f aca="false">$B53*P53</f>
        <v>1.9</v>
      </c>
      <c r="X53" s="26" t="n">
        <f aca="false">$B53*Q53</f>
        <v>1.437</v>
      </c>
      <c r="Y53" s="26" t="n">
        <f aca="false">$B53*R53</f>
        <v>1.1976</v>
      </c>
      <c r="Z53" s="26" t="n">
        <f aca="false">$B53*S53</f>
        <v>1.1685</v>
      </c>
      <c r="AA53" s="26" t="n">
        <f aca="false">$B53*T53</f>
        <v>0.93478</v>
      </c>
      <c r="AB53" s="26" t="n">
        <f aca="false">$B53*U53</f>
        <v>0.84715</v>
      </c>
    </row>
    <row r="54" customFormat="false" ht="15.85" hidden="false" customHeight="true" outlineLevel="0" collapsed="false">
      <c r="A54" s="20" t="n">
        <v>47</v>
      </c>
      <c r="B54" s="20" t="n">
        <v>2</v>
      </c>
      <c r="C54" s="21" t="s">
        <v>312</v>
      </c>
      <c r="D54" s="20" t="s">
        <v>270</v>
      </c>
      <c r="E54" s="21" t="s">
        <v>30</v>
      </c>
      <c r="F54" s="3" t="s">
        <v>284</v>
      </c>
      <c r="G54" s="3" t="s">
        <v>313</v>
      </c>
      <c r="H54" s="22" t="s">
        <v>314</v>
      </c>
      <c r="I54" s="3" t="s">
        <v>315</v>
      </c>
      <c r="J54" s="3" t="s">
        <v>316</v>
      </c>
      <c r="K54" s="3" t="s">
        <v>317</v>
      </c>
      <c r="L54" s="3"/>
      <c r="M54" s="5" t="s">
        <v>37</v>
      </c>
      <c r="N54" s="5" t="s">
        <v>318</v>
      </c>
      <c r="O54" s="24" t="n">
        <v>10299</v>
      </c>
      <c r="P54" s="27" t="n">
        <v>0.74</v>
      </c>
      <c r="Q54" s="27" t="n">
        <v>0.69</v>
      </c>
      <c r="R54" s="29" t="n">
        <v>0.552</v>
      </c>
      <c r="S54" s="45" t="n">
        <v>0.529</v>
      </c>
      <c r="T54" s="45" t="n">
        <v>0.46</v>
      </c>
      <c r="U54" s="27" t="n">
        <v>0.3795</v>
      </c>
      <c r="W54" s="26" t="n">
        <f aca="false">$B54*P54</f>
        <v>1.48</v>
      </c>
      <c r="X54" s="26" t="n">
        <f aca="false">$B54*Q54</f>
        <v>1.38</v>
      </c>
      <c r="Y54" s="26" t="n">
        <f aca="false">$B54*R54</f>
        <v>1.104</v>
      </c>
      <c r="Z54" s="26" t="n">
        <f aca="false">$B54*S54</f>
        <v>1.058</v>
      </c>
      <c r="AA54" s="26" t="n">
        <f aca="false">$B54*T54</f>
        <v>0.92</v>
      </c>
      <c r="AB54" s="26" t="n">
        <f aca="false">$B54*U54</f>
        <v>0.759</v>
      </c>
    </row>
    <row r="55" customFormat="false" ht="15.85" hidden="false" customHeight="true" outlineLevel="0" collapsed="false">
      <c r="A55" s="20" t="n">
        <v>48</v>
      </c>
      <c r="B55" s="20" t="n">
        <v>5</v>
      </c>
      <c r="C55" s="21" t="s">
        <v>319</v>
      </c>
      <c r="D55" s="20" t="s">
        <v>270</v>
      </c>
      <c r="E55" s="21" t="s">
        <v>30</v>
      </c>
      <c r="F55" s="3" t="s">
        <v>284</v>
      </c>
      <c r="G55" s="3" t="s">
        <v>320</v>
      </c>
      <c r="H55" s="22" t="s">
        <v>321</v>
      </c>
      <c r="I55" s="3" t="s">
        <v>322</v>
      </c>
      <c r="J55" s="3" t="s">
        <v>323</v>
      </c>
      <c r="K55" s="3" t="s">
        <v>324</v>
      </c>
      <c r="L55" s="3"/>
      <c r="M55" s="5" t="s">
        <v>37</v>
      </c>
      <c r="N55" s="5" t="s">
        <v>325</v>
      </c>
      <c r="O55" s="24" t="n">
        <v>21160</v>
      </c>
      <c r="P55" s="27" t="n">
        <v>0.48</v>
      </c>
      <c r="Q55" s="27" t="n">
        <v>0.45</v>
      </c>
      <c r="R55" s="29" t="n">
        <v>0.36</v>
      </c>
      <c r="S55" s="45" t="n">
        <v>0.345</v>
      </c>
      <c r="T55" s="45" t="n">
        <v>0.3</v>
      </c>
      <c r="U55" s="27" t="n">
        <v>0.2475</v>
      </c>
      <c r="W55" s="26" t="n">
        <f aca="false">$B55*P55</f>
        <v>2.4</v>
      </c>
      <c r="X55" s="26" t="n">
        <f aca="false">$B55*Q55</f>
        <v>2.25</v>
      </c>
      <c r="Y55" s="26" t="n">
        <f aca="false">$B55*R55</f>
        <v>1.8</v>
      </c>
      <c r="Z55" s="26" t="n">
        <f aca="false">$B55*S55</f>
        <v>1.725</v>
      </c>
      <c r="AA55" s="26" t="n">
        <f aca="false">$B55*T55</f>
        <v>1.5</v>
      </c>
      <c r="AB55" s="26" t="n">
        <f aca="false">$B55*U55</f>
        <v>1.2375</v>
      </c>
    </row>
    <row r="56" customFormat="false" ht="15.85" hidden="false" customHeight="true" outlineLevel="0" collapsed="false">
      <c r="A56" s="20" t="n">
        <v>49</v>
      </c>
      <c r="B56" s="20" t="n">
        <v>2</v>
      </c>
      <c r="C56" s="21" t="s">
        <v>326</v>
      </c>
      <c r="D56" s="20" t="s">
        <v>270</v>
      </c>
      <c r="E56" s="21" t="s">
        <v>30</v>
      </c>
      <c r="F56" s="3" t="s">
        <v>284</v>
      </c>
      <c r="G56" s="6" t="s">
        <v>327</v>
      </c>
      <c r="H56" s="22" t="s">
        <v>328</v>
      </c>
      <c r="I56" s="3" t="s">
        <v>329</v>
      </c>
      <c r="J56" s="3" t="s">
        <v>330</v>
      </c>
      <c r="K56" s="3" t="s">
        <v>331</v>
      </c>
      <c r="L56" s="3"/>
      <c r="M56" s="5" t="s">
        <v>37</v>
      </c>
      <c r="N56" s="5" t="s">
        <v>332</v>
      </c>
      <c r="O56" s="49" t="n">
        <v>0</v>
      </c>
      <c r="P56" s="27" t="n">
        <v>0.48</v>
      </c>
      <c r="Q56" s="27" t="n">
        <v>0.45</v>
      </c>
      <c r="R56" s="29" t="n">
        <v>0.36</v>
      </c>
      <c r="S56" s="45" t="n">
        <v>0.345</v>
      </c>
      <c r="T56" s="45" t="n">
        <v>0.3</v>
      </c>
      <c r="U56" s="27" t="n">
        <v>0.2475</v>
      </c>
      <c r="W56" s="26" t="n">
        <f aca="false">$B56*P56</f>
        <v>0.96</v>
      </c>
      <c r="X56" s="26" t="n">
        <f aca="false">$B56*Q56</f>
        <v>0.9</v>
      </c>
      <c r="Y56" s="26" t="n">
        <f aca="false">$B56*R56</f>
        <v>0.72</v>
      </c>
      <c r="Z56" s="26" t="n">
        <f aca="false">$B56*S56</f>
        <v>0.69</v>
      </c>
      <c r="AA56" s="26" t="n">
        <f aca="false">$B56*T56</f>
        <v>0.6</v>
      </c>
      <c r="AB56" s="26" t="n">
        <f aca="false">$B56*U56</f>
        <v>0.495</v>
      </c>
    </row>
    <row r="57" customFormat="false" ht="15.85" hidden="false" customHeight="true" outlineLevel="0" collapsed="false">
      <c r="A57" s="20" t="n">
        <v>50</v>
      </c>
      <c r="B57" s="20" t="n">
        <v>3</v>
      </c>
      <c r="C57" s="21" t="s">
        <v>333</v>
      </c>
      <c r="D57" s="20" t="s">
        <v>270</v>
      </c>
      <c r="E57" s="21" t="s">
        <v>30</v>
      </c>
      <c r="F57" s="3" t="s">
        <v>334</v>
      </c>
      <c r="G57" s="3" t="s">
        <v>335</v>
      </c>
      <c r="H57" s="3" t="s">
        <v>336</v>
      </c>
      <c r="I57" s="3" t="s">
        <v>337</v>
      </c>
      <c r="J57" s="3" t="s">
        <v>338</v>
      </c>
      <c r="K57" s="3" t="s">
        <v>339</v>
      </c>
      <c r="M57" s="5" t="s">
        <v>37</v>
      </c>
      <c r="N57" s="5" t="s">
        <v>340</v>
      </c>
      <c r="O57" s="50" t="n">
        <v>0</v>
      </c>
      <c r="P57" s="25" t="n">
        <v>2.01</v>
      </c>
      <c r="Q57" s="25" t="n">
        <v>1.802</v>
      </c>
      <c r="R57" s="25" t="n">
        <v>1.802</v>
      </c>
      <c r="S57" s="25" t="n">
        <v>1.4837</v>
      </c>
      <c r="T57" s="25" t="n">
        <v>1.1728</v>
      </c>
      <c r="U57" s="25" t="n">
        <v>1.00676</v>
      </c>
      <c r="V57" s="25"/>
      <c r="W57" s="26" t="n">
        <f aca="false">$B57*P57</f>
        <v>6.03</v>
      </c>
      <c r="X57" s="26" t="n">
        <f aca="false">$B57*Q57</f>
        <v>5.406</v>
      </c>
      <c r="Y57" s="26" t="n">
        <f aca="false">$B57*R57</f>
        <v>5.406</v>
      </c>
      <c r="Z57" s="26" t="n">
        <f aca="false">$B57*S57</f>
        <v>4.4511</v>
      </c>
      <c r="AA57" s="26" t="n">
        <f aca="false">$B57*T57</f>
        <v>3.5184</v>
      </c>
      <c r="AB57" s="26" t="n">
        <f aca="false">$B57*U57</f>
        <v>3.02028</v>
      </c>
      <c r="AC57" s="26"/>
    </row>
    <row r="58" customFormat="false" ht="15.85" hidden="false" customHeight="true" outlineLevel="0" collapsed="false">
      <c r="A58" s="20" t="n">
        <v>51</v>
      </c>
      <c r="B58" s="20" t="n">
        <v>1</v>
      </c>
      <c r="C58" s="21" t="s">
        <v>341</v>
      </c>
      <c r="D58" s="20" t="s">
        <v>270</v>
      </c>
      <c r="E58" s="21" t="s">
        <v>30</v>
      </c>
      <c r="F58" s="3" t="s">
        <v>334</v>
      </c>
      <c r="G58" s="3" t="s">
        <v>342</v>
      </c>
      <c r="H58" s="3" t="s">
        <v>343</v>
      </c>
      <c r="I58" s="3" t="s">
        <v>344</v>
      </c>
      <c r="J58" s="3" t="s">
        <v>345</v>
      </c>
      <c r="K58" s="3" t="s">
        <v>346</v>
      </c>
      <c r="M58" s="5" t="s">
        <v>37</v>
      </c>
      <c r="N58" s="5" t="s">
        <v>347</v>
      </c>
      <c r="O58" s="50" t="n">
        <v>0</v>
      </c>
      <c r="P58" s="25" t="n">
        <v>1.89</v>
      </c>
      <c r="Q58" s="25" t="n">
        <v>1.695</v>
      </c>
      <c r="R58" s="25" t="n">
        <v>1.695</v>
      </c>
      <c r="S58" s="25" t="n">
        <v>1.396</v>
      </c>
      <c r="T58" s="25" t="n">
        <v>1.10356</v>
      </c>
      <c r="U58" s="25" t="n">
        <v>0.94374</v>
      </c>
      <c r="W58" s="26" t="n">
        <f aca="false">$B58*P58</f>
        <v>1.89</v>
      </c>
      <c r="X58" s="26" t="n">
        <f aca="false">$B58*Q58</f>
        <v>1.695</v>
      </c>
      <c r="Y58" s="26" t="n">
        <f aca="false">$B58*R58</f>
        <v>1.695</v>
      </c>
      <c r="Z58" s="26" t="n">
        <f aca="false">$B58*S58</f>
        <v>1.396</v>
      </c>
      <c r="AA58" s="26" t="n">
        <f aca="false">$B58*T58</f>
        <v>1.10356</v>
      </c>
      <c r="AB58" s="26" t="n">
        <f aca="false">$B58*U58</f>
        <v>0.94374</v>
      </c>
    </row>
    <row r="59" customFormat="false" ht="15.85" hidden="false" customHeight="true" outlineLevel="0" collapsed="false">
      <c r="A59" s="20" t="n">
        <v>52</v>
      </c>
      <c r="B59" s="20" t="n">
        <v>3</v>
      </c>
      <c r="C59" s="21" t="s">
        <v>348</v>
      </c>
      <c r="D59" s="20" t="s">
        <v>270</v>
      </c>
      <c r="E59" s="21" t="s">
        <v>30</v>
      </c>
      <c r="F59" s="3" t="s">
        <v>334</v>
      </c>
      <c r="G59" s="3" t="s">
        <v>349</v>
      </c>
      <c r="H59" s="3" t="s">
        <v>350</v>
      </c>
      <c r="I59" s="3" t="s">
        <v>351</v>
      </c>
      <c r="J59" s="3" t="s">
        <v>352</v>
      </c>
      <c r="K59" s="3" t="s">
        <v>353</v>
      </c>
      <c r="M59" s="5" t="s">
        <v>37</v>
      </c>
      <c r="N59" s="5" t="s">
        <v>354</v>
      </c>
      <c r="O59" s="50" t="n">
        <v>0</v>
      </c>
      <c r="P59" s="27" t="n">
        <v>1.54</v>
      </c>
      <c r="Q59" s="27" t="n">
        <v>1.376</v>
      </c>
      <c r="R59" s="27" t="n">
        <v>1.376</v>
      </c>
      <c r="S59" s="27" t="n">
        <v>1.1334</v>
      </c>
      <c r="T59" s="27" t="n">
        <v>0.8959</v>
      </c>
      <c r="U59" s="27" t="n">
        <v>0.76907</v>
      </c>
      <c r="V59" s="25"/>
      <c r="W59" s="26" t="n">
        <f aca="false">$B59*P59</f>
        <v>4.62</v>
      </c>
      <c r="X59" s="26" t="n">
        <f aca="false">$B59*Q59</f>
        <v>4.128</v>
      </c>
      <c r="Y59" s="26" t="n">
        <f aca="false">$B59*R59</f>
        <v>4.128</v>
      </c>
      <c r="Z59" s="26" t="n">
        <f aca="false">$B59*S59</f>
        <v>3.4002</v>
      </c>
      <c r="AA59" s="26" t="n">
        <f aca="false">$B59*T59</f>
        <v>2.6877</v>
      </c>
      <c r="AB59" s="26" t="n">
        <f aca="false">$B59*U59</f>
        <v>2.30721</v>
      </c>
      <c r="AC59" s="26"/>
    </row>
    <row r="60" customFormat="false" ht="15.85" hidden="false" customHeight="true" outlineLevel="0" collapsed="false">
      <c r="A60" s="20" t="n">
        <v>53</v>
      </c>
      <c r="B60" s="20" t="n">
        <v>2</v>
      </c>
      <c r="C60" s="21" t="s">
        <v>355</v>
      </c>
      <c r="D60" s="20" t="s">
        <v>270</v>
      </c>
      <c r="E60" s="21" t="s">
        <v>30</v>
      </c>
      <c r="F60" s="3" t="s">
        <v>334</v>
      </c>
      <c r="G60" s="3" t="s">
        <v>356</v>
      </c>
      <c r="H60" s="3" t="s">
        <v>357</v>
      </c>
      <c r="I60" s="3" t="s">
        <v>358</v>
      </c>
      <c r="J60" s="3" t="s">
        <v>359</v>
      </c>
      <c r="K60" s="3" t="s">
        <v>360</v>
      </c>
      <c r="M60" s="5" t="s">
        <v>37</v>
      </c>
      <c r="N60" s="5" t="s">
        <v>361</v>
      </c>
      <c r="O60" s="24" t="n">
        <v>804</v>
      </c>
      <c r="P60" s="25" t="n">
        <v>1.3</v>
      </c>
      <c r="Q60" s="25" t="n">
        <v>1.164</v>
      </c>
      <c r="R60" s="25" t="n">
        <v>1.164</v>
      </c>
      <c r="S60" s="25" t="n">
        <v>0.9582</v>
      </c>
      <c r="T60" s="25" t="n">
        <v>0.75746</v>
      </c>
      <c r="U60" s="25" t="n">
        <v>0.65023</v>
      </c>
      <c r="W60" s="26" t="n">
        <f aca="false">$B60*P60</f>
        <v>2.6</v>
      </c>
      <c r="X60" s="26" t="n">
        <f aca="false">$B60*Q60</f>
        <v>2.328</v>
      </c>
      <c r="Y60" s="26" t="n">
        <f aca="false">$B60*R60</f>
        <v>2.328</v>
      </c>
      <c r="Z60" s="26" t="n">
        <f aca="false">$B60*S60</f>
        <v>1.9164</v>
      </c>
      <c r="AA60" s="26" t="n">
        <f aca="false">$B60*T60</f>
        <v>1.51492</v>
      </c>
      <c r="AB60" s="26" t="n">
        <f aca="false">$B60*U60</f>
        <v>1.30046</v>
      </c>
    </row>
    <row r="61" customFormat="false" ht="15.85" hidden="false" customHeight="true" outlineLevel="0" collapsed="false">
      <c r="A61" s="20" t="n">
        <v>54</v>
      </c>
      <c r="B61" s="30" t="n">
        <v>1</v>
      </c>
      <c r="C61" s="31" t="s">
        <v>362</v>
      </c>
      <c r="D61" s="30" t="s">
        <v>363</v>
      </c>
      <c r="E61" s="32" t="s">
        <v>30</v>
      </c>
      <c r="F61" s="32" t="s">
        <v>271</v>
      </c>
      <c r="G61" s="37" t="s">
        <v>364</v>
      </c>
      <c r="H61" s="38" t="s">
        <v>365</v>
      </c>
      <c r="I61" s="38" t="s">
        <v>365</v>
      </c>
      <c r="J61" s="38" t="s">
        <v>365</v>
      </c>
      <c r="K61" s="3" t="s">
        <v>366</v>
      </c>
      <c r="L61" s="33"/>
      <c r="M61" s="34" t="s">
        <v>37</v>
      </c>
      <c r="N61" s="35" t="s">
        <v>367</v>
      </c>
      <c r="O61" s="36" t="n">
        <v>4436</v>
      </c>
      <c r="P61" s="27" t="n">
        <v>3.03</v>
      </c>
      <c r="Q61" s="27" t="n">
        <v>2.906</v>
      </c>
      <c r="R61" s="39" t="n">
        <v>2.5432</v>
      </c>
      <c r="S61" s="39" t="n">
        <v>2.422</v>
      </c>
      <c r="T61" s="39" t="n">
        <v>2.0587</v>
      </c>
      <c r="U61" s="39" t="n">
        <v>1.75595</v>
      </c>
      <c r="V61" s="33"/>
      <c r="W61" s="26" t="n">
        <f aca="false">$B61*P61</f>
        <v>3.03</v>
      </c>
      <c r="X61" s="26" t="n">
        <f aca="false">$B61*Q61</f>
        <v>2.906</v>
      </c>
      <c r="Y61" s="26" t="n">
        <f aca="false">$B61*R61</f>
        <v>2.5432</v>
      </c>
      <c r="Z61" s="26" t="n">
        <f aca="false">$B61*S61</f>
        <v>2.422</v>
      </c>
      <c r="AA61" s="26" t="n">
        <f aca="false">$B61*T61</f>
        <v>2.0587</v>
      </c>
      <c r="AB61" s="26" t="n">
        <f aca="false">$B61*U61</f>
        <v>1.75595</v>
      </c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ALZ61" s="3"/>
      <c r="AMA61" s="3"/>
      <c r="AMB61" s="3"/>
    </row>
    <row r="62" customFormat="false" ht="15.85" hidden="false" customHeight="true" outlineLevel="0" collapsed="false">
      <c r="A62" s="20" t="n">
        <v>55</v>
      </c>
      <c r="B62" s="30" t="n">
        <v>2</v>
      </c>
      <c r="C62" s="31" t="s">
        <v>368</v>
      </c>
      <c r="D62" s="30" t="s">
        <v>363</v>
      </c>
      <c r="E62" s="32" t="s">
        <v>30</v>
      </c>
      <c r="F62" s="32" t="s">
        <v>271</v>
      </c>
      <c r="G62" s="37" t="s">
        <v>369</v>
      </c>
      <c r="H62" s="38" t="s">
        <v>370</v>
      </c>
      <c r="I62" s="38" t="s">
        <v>370</v>
      </c>
      <c r="J62" s="38" t="s">
        <v>370</v>
      </c>
      <c r="K62" s="3" t="s">
        <v>371</v>
      </c>
      <c r="L62" s="33"/>
      <c r="M62" s="34" t="s">
        <v>37</v>
      </c>
      <c r="N62" s="35" t="s">
        <v>372</v>
      </c>
      <c r="O62" s="36" t="n">
        <v>15145</v>
      </c>
      <c r="P62" s="27" t="n">
        <v>0.55</v>
      </c>
      <c r="Q62" s="27" t="n">
        <v>0.529</v>
      </c>
      <c r="R62" s="39" t="n">
        <v>0.4992</v>
      </c>
      <c r="S62" s="39" t="n">
        <v>0.4308</v>
      </c>
      <c r="T62" s="39" t="n">
        <v>0.3916</v>
      </c>
      <c r="U62" s="39" t="n">
        <v>0.3382</v>
      </c>
      <c r="V62" s="33"/>
      <c r="W62" s="26" t="n">
        <f aca="false">$B62*P62</f>
        <v>1.1</v>
      </c>
      <c r="X62" s="26" t="n">
        <f aca="false">$B62*Q62</f>
        <v>1.058</v>
      </c>
      <c r="Y62" s="26" t="n">
        <f aca="false">$B62*R62</f>
        <v>0.9984</v>
      </c>
      <c r="Z62" s="26" t="n">
        <f aca="false">$B62*S62</f>
        <v>0.8616</v>
      </c>
      <c r="AA62" s="26" t="n">
        <f aca="false">$B62*T62</f>
        <v>0.7832</v>
      </c>
      <c r="AB62" s="26" t="n">
        <f aca="false">$B62*U62</f>
        <v>0.6764</v>
      </c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AMB62" s="3"/>
      <c r="AMC62" s="3"/>
      <c r="AMD62" s="3"/>
    </row>
    <row r="63" customFormat="false" ht="15.85" hidden="false" customHeight="true" outlineLevel="0" collapsed="false">
      <c r="A63" s="20" t="n">
        <v>56</v>
      </c>
      <c r="B63" s="30" t="n">
        <v>2</v>
      </c>
      <c r="C63" s="31" t="s">
        <v>373</v>
      </c>
      <c r="D63" s="30" t="s">
        <v>363</v>
      </c>
      <c r="E63" s="32" t="s">
        <v>30</v>
      </c>
      <c r="F63" s="32" t="s">
        <v>271</v>
      </c>
      <c r="G63" s="40" t="s">
        <v>374</v>
      </c>
      <c r="H63" s="38" t="s">
        <v>375</v>
      </c>
      <c r="I63" s="38" t="s">
        <v>375</v>
      </c>
      <c r="J63" s="38" t="s">
        <v>375</v>
      </c>
      <c r="K63" s="3" t="s">
        <v>376</v>
      </c>
      <c r="L63" s="33" t="s">
        <v>377</v>
      </c>
      <c r="M63" s="34" t="s">
        <v>37</v>
      </c>
      <c r="N63" s="35" t="s">
        <v>378</v>
      </c>
      <c r="O63" s="36" t="n">
        <v>16667</v>
      </c>
      <c r="P63" s="27" t="n">
        <v>0.47</v>
      </c>
      <c r="Q63" s="27" t="n">
        <v>0.448</v>
      </c>
      <c r="R63" s="39" t="n">
        <v>0.4236</v>
      </c>
      <c r="S63" s="39" t="n">
        <v>0.3654</v>
      </c>
      <c r="T63" s="39" t="n">
        <v>0.3156</v>
      </c>
      <c r="U63" s="39" t="n">
        <v>0.24915</v>
      </c>
      <c r="V63" s="33"/>
      <c r="W63" s="26" t="n">
        <f aca="false">$B63*P63</f>
        <v>0.94</v>
      </c>
      <c r="X63" s="26" t="n">
        <f aca="false">$B63*Q63</f>
        <v>0.896</v>
      </c>
      <c r="Y63" s="26" t="n">
        <f aca="false">$B63*R63</f>
        <v>0.8472</v>
      </c>
      <c r="Z63" s="26" t="n">
        <f aca="false">$B63*S63</f>
        <v>0.7308</v>
      </c>
      <c r="AA63" s="26" t="n">
        <f aca="false">$B63*T63</f>
        <v>0.6312</v>
      </c>
      <c r="AB63" s="26" t="n">
        <f aca="false">$B63*U63</f>
        <v>0.4983</v>
      </c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AMA63" s="3"/>
      <c r="AMB63" s="3"/>
      <c r="AMC63" s="3"/>
    </row>
    <row r="64" customFormat="false" ht="15.85" hidden="false" customHeight="true" outlineLevel="0" collapsed="false">
      <c r="A64" s="20" t="n">
        <v>57</v>
      </c>
      <c r="B64" s="1" t="n">
        <v>1</v>
      </c>
      <c r="C64" s="2" t="s">
        <v>379</v>
      </c>
      <c r="D64" s="1" t="s">
        <v>380</v>
      </c>
      <c r="E64" s="2" t="s">
        <v>277</v>
      </c>
      <c r="F64" s="0" t="s">
        <v>381</v>
      </c>
      <c r="G64" s="3" t="s">
        <v>382</v>
      </c>
      <c r="H64" s="0" t="s">
        <v>383</v>
      </c>
      <c r="I64" s="0" t="s">
        <v>384</v>
      </c>
      <c r="J64" s="0" t="s">
        <v>384</v>
      </c>
      <c r="K64" s="0" t="s">
        <v>385</v>
      </c>
      <c r="M64" s="5" t="s">
        <v>37</v>
      </c>
      <c r="N64" s="5" t="s">
        <v>386</v>
      </c>
      <c r="O64" s="9" t="n">
        <v>135</v>
      </c>
      <c r="P64" s="46" t="n">
        <v>17.95</v>
      </c>
      <c r="Q64" s="46" t="n">
        <v>15.8</v>
      </c>
      <c r="R64" s="46" t="n">
        <v>14.9</v>
      </c>
      <c r="S64" s="46" t="n">
        <v>14.18</v>
      </c>
      <c r="T64" s="46" t="n">
        <v>12.91996</v>
      </c>
      <c r="U64" s="46" t="n">
        <v>12.91996</v>
      </c>
      <c r="W64" s="26" t="n">
        <f aca="false">$B64*P64</f>
        <v>17.95</v>
      </c>
      <c r="X64" s="26" t="n">
        <f aca="false">$B64*Q64</f>
        <v>15.8</v>
      </c>
      <c r="Y64" s="26" t="n">
        <f aca="false">$B64*R64</f>
        <v>14.9</v>
      </c>
      <c r="Z64" s="26" t="n">
        <f aca="false">$B64*S64</f>
        <v>14.18</v>
      </c>
      <c r="AA64" s="26" t="n">
        <f aca="false">$B64*T64</f>
        <v>12.91996</v>
      </c>
      <c r="AB64" s="26" t="n">
        <f aca="false">$B64*U64</f>
        <v>12.91996</v>
      </c>
    </row>
    <row r="65" s="50" customFormat="true" ht="15.85" hidden="false" customHeight="true" outlineLevel="0" collapsed="false">
      <c r="A65" s="51"/>
      <c r="B65" s="51"/>
      <c r="C65" s="52"/>
      <c r="D65" s="51"/>
      <c r="E65" s="52"/>
      <c r="F65" s="53"/>
      <c r="G65" s="53"/>
      <c r="H65" s="54"/>
      <c r="I65" s="53"/>
      <c r="J65" s="53"/>
      <c r="K65" s="53"/>
      <c r="L65" s="53"/>
      <c r="M65" s="55"/>
      <c r="N65" s="55"/>
      <c r="O65" s="56"/>
      <c r="P65" s="57"/>
      <c r="Q65" s="57"/>
      <c r="R65" s="57"/>
      <c r="S65" s="57"/>
      <c r="T65" s="57"/>
      <c r="U65" s="58"/>
      <c r="V65" s="59"/>
      <c r="W65" s="26"/>
      <c r="X65" s="26"/>
      <c r="Y65" s="26"/>
      <c r="Z65" s="26"/>
      <c r="AA65" s="26"/>
      <c r="AB65" s="26"/>
      <c r="AMJ65" s="0"/>
    </row>
    <row r="66" customFormat="false" ht="15.85" hidden="false" customHeight="true" outlineLevel="0" collapsed="false">
      <c r="A66" s="20" t="n">
        <v>101</v>
      </c>
      <c r="B66" s="20" t="n">
        <v>1</v>
      </c>
      <c r="C66" s="21" t="s">
        <v>387</v>
      </c>
      <c r="D66" s="20" t="s">
        <v>388</v>
      </c>
      <c r="E66" s="21" t="s">
        <v>389</v>
      </c>
      <c r="F66" s="3" t="s">
        <v>390</v>
      </c>
      <c r="G66" s="3" t="s">
        <v>391</v>
      </c>
      <c r="H66" s="8" t="s">
        <v>391</v>
      </c>
      <c r="I66" s="0" t="s">
        <v>391</v>
      </c>
      <c r="J66" s="0" t="s">
        <v>391</v>
      </c>
      <c r="K66" s="3" t="s">
        <v>392</v>
      </c>
      <c r="L66" s="3"/>
      <c r="M66" s="5" t="s">
        <v>37</v>
      </c>
      <c r="N66" s="5" t="s">
        <v>393</v>
      </c>
      <c r="O66" s="24" t="n">
        <v>3564501</v>
      </c>
      <c r="P66" s="25" t="n">
        <v>0.34</v>
      </c>
      <c r="Q66" s="25" t="n">
        <v>0.31</v>
      </c>
      <c r="R66" s="25" t="n">
        <v>0.2758</v>
      </c>
      <c r="S66" s="25" t="n">
        <v>0.2414</v>
      </c>
      <c r="T66" s="25" t="n">
        <v>0.22068</v>
      </c>
      <c r="U66" s="25" t="n">
        <v>0.20688</v>
      </c>
      <c r="V66" s="26"/>
      <c r="W66" s="26" t="n">
        <f aca="false">$B66*P66</f>
        <v>0.34</v>
      </c>
      <c r="X66" s="26" t="n">
        <f aca="false">$B66*Q66</f>
        <v>0.31</v>
      </c>
      <c r="Y66" s="26" t="n">
        <f aca="false">$B66*R66</f>
        <v>0.2758</v>
      </c>
      <c r="Z66" s="26" t="n">
        <f aca="false">$B66*S66</f>
        <v>0.2414</v>
      </c>
      <c r="AA66" s="26" t="n">
        <f aca="false">$B66*T66</f>
        <v>0.22068</v>
      </c>
      <c r="AB66" s="26" t="n">
        <f aca="false">$B66*U66</f>
        <v>0.20688</v>
      </c>
    </row>
    <row r="67" customFormat="false" ht="15.85" hidden="false" customHeight="true" outlineLevel="0" collapsed="false">
      <c r="A67" s="20" t="n">
        <v>102</v>
      </c>
      <c r="B67" s="20" t="n">
        <v>1</v>
      </c>
      <c r="C67" s="21" t="s">
        <v>394</v>
      </c>
      <c r="D67" s="20" t="s">
        <v>380</v>
      </c>
      <c r="E67" s="21" t="s">
        <v>389</v>
      </c>
      <c r="F67" s="3" t="s">
        <v>390</v>
      </c>
      <c r="G67" s="3" t="s">
        <v>395</v>
      </c>
      <c r="H67" s="28" t="s">
        <v>396</v>
      </c>
      <c r="I67" s="3" t="s">
        <v>396</v>
      </c>
      <c r="J67" s="3" t="s">
        <v>396</v>
      </c>
      <c r="K67" s="3" t="s">
        <v>397</v>
      </c>
      <c r="L67" s="3"/>
      <c r="M67" s="5" t="s">
        <v>37</v>
      </c>
      <c r="N67" s="5" t="s">
        <v>398</v>
      </c>
      <c r="O67" s="24" t="n">
        <v>1217</v>
      </c>
      <c r="P67" s="27" t="n">
        <v>43.04</v>
      </c>
      <c r="Q67" s="27" t="n">
        <v>39.917</v>
      </c>
      <c r="R67" s="39" t="n">
        <v>37.548</v>
      </c>
      <c r="S67" s="39" t="n">
        <v>32.886</v>
      </c>
      <c r="T67" s="39" t="n">
        <v>31.752</v>
      </c>
      <c r="U67" s="39" t="n">
        <v>30.24</v>
      </c>
      <c r="V67" s="26"/>
      <c r="W67" s="26" t="n">
        <f aca="false">$B67*P67</f>
        <v>43.04</v>
      </c>
      <c r="X67" s="26" t="n">
        <f aca="false">$B67*Q67</f>
        <v>39.917</v>
      </c>
      <c r="Y67" s="26" t="n">
        <f aca="false">$B67*R67</f>
        <v>37.548</v>
      </c>
      <c r="Z67" s="26" t="n">
        <f aca="false">$B67*S67</f>
        <v>32.886</v>
      </c>
      <c r="AA67" s="26" t="n">
        <f aca="false">$B67*T67</f>
        <v>31.752</v>
      </c>
      <c r="AB67" s="26" t="n">
        <f aca="false">$B67*U67</f>
        <v>30.24</v>
      </c>
    </row>
    <row r="68" customFormat="false" ht="15" hidden="false" customHeight="false" outlineLevel="0" collapsed="false">
      <c r="A68" s="20" t="n">
        <v>103</v>
      </c>
      <c r="C68" s="2" t="s">
        <v>399</v>
      </c>
      <c r="D68" s="1" t="s">
        <v>380</v>
      </c>
      <c r="E68" s="2" t="s">
        <v>389</v>
      </c>
      <c r="F68" s="0" t="s">
        <v>400</v>
      </c>
      <c r="G68" s="0" t="s">
        <v>400</v>
      </c>
      <c r="K68" s="0" t="s">
        <v>401</v>
      </c>
    </row>
    <row r="69" customFormat="false" ht="15" hidden="false" customHeight="false" outlineLevel="0" collapsed="false">
      <c r="A69" s="20" t="n">
        <v>104</v>
      </c>
      <c r="C69" s="2" t="s">
        <v>402</v>
      </c>
      <c r="D69" s="1" t="s">
        <v>403</v>
      </c>
      <c r="E69" s="2" t="s">
        <v>389</v>
      </c>
      <c r="K69" s="0" t="s">
        <v>404</v>
      </c>
    </row>
    <row r="70" customFormat="false" ht="15" hidden="false" customHeight="false" outlineLevel="0" collapsed="false">
      <c r="A70" s="20" t="n">
        <v>105</v>
      </c>
      <c r="C70" s="2" t="s">
        <v>405</v>
      </c>
      <c r="D70" s="1" t="s">
        <v>403</v>
      </c>
      <c r="E70" s="2" t="s">
        <v>389</v>
      </c>
      <c r="K70" s="0" t="s">
        <v>406</v>
      </c>
    </row>
    <row r="71" customFormat="false" ht="15" hidden="false" customHeight="false" outlineLevel="0" collapsed="false">
      <c r="A71" s="20" t="n">
        <v>106</v>
      </c>
      <c r="C71" s="2" t="s">
        <v>407</v>
      </c>
      <c r="D71" s="1" t="s">
        <v>403</v>
      </c>
      <c r="E71" s="2" t="s">
        <v>389</v>
      </c>
      <c r="K71" s="0" t="s">
        <v>408</v>
      </c>
    </row>
    <row r="72" customFormat="false" ht="15" hidden="false" customHeight="false" outlineLevel="0" collapsed="false">
      <c r="A72" s="20" t="n">
        <v>107</v>
      </c>
      <c r="C72" s="2" t="s">
        <v>409</v>
      </c>
      <c r="D72" s="1" t="s">
        <v>403</v>
      </c>
      <c r="E72" s="2" t="s">
        <v>389</v>
      </c>
      <c r="K72" s="0" t="s">
        <v>410</v>
      </c>
    </row>
    <row r="73" customFormat="false" ht="15" hidden="false" customHeight="false" outlineLevel="0" collapsed="false">
      <c r="A73" s="20" t="n">
        <v>108</v>
      </c>
      <c r="C73" s="2" t="s">
        <v>411</v>
      </c>
      <c r="D73" s="1" t="s">
        <v>403</v>
      </c>
      <c r="E73" s="2" t="s">
        <v>389</v>
      </c>
      <c r="K73" s="0" t="s">
        <v>412</v>
      </c>
    </row>
    <row r="74" customFormat="false" ht="15" hidden="false" customHeight="false" outlineLevel="0" collapsed="false">
      <c r="A74" s="20" t="n">
        <v>109</v>
      </c>
      <c r="C74" s="2" t="s">
        <v>413</v>
      </c>
      <c r="D74" s="1" t="s">
        <v>403</v>
      </c>
      <c r="E74" s="2" t="s">
        <v>389</v>
      </c>
      <c r="K74" s="0" t="s">
        <v>414</v>
      </c>
    </row>
    <row r="75" customFormat="false" ht="15" hidden="false" customHeight="false" outlineLevel="0" collapsed="false">
      <c r="A75" s="20" t="n">
        <v>110</v>
      </c>
      <c r="C75" s="2" t="s">
        <v>415</v>
      </c>
      <c r="D75" s="1" t="s">
        <v>403</v>
      </c>
      <c r="E75" s="2" t="s">
        <v>389</v>
      </c>
      <c r="K75" s="0" t="s">
        <v>416</v>
      </c>
    </row>
    <row r="76" customFormat="false" ht="15" hidden="false" customHeight="false" outlineLevel="0" collapsed="false">
      <c r="A76" s="20" t="n">
        <v>111</v>
      </c>
      <c r="C76" s="2" t="s">
        <v>417</v>
      </c>
      <c r="D76" s="1" t="s">
        <v>403</v>
      </c>
      <c r="E76" s="2" t="s">
        <v>389</v>
      </c>
      <c r="K76" s="0" t="s">
        <v>418</v>
      </c>
    </row>
    <row r="77" customFormat="false" ht="15" hidden="false" customHeight="false" outlineLevel="0" collapsed="false">
      <c r="A77" s="20" t="n">
        <v>112</v>
      </c>
      <c r="C77" s="2" t="s">
        <v>419</v>
      </c>
      <c r="D77" s="1" t="s">
        <v>403</v>
      </c>
      <c r="E77" s="2" t="s">
        <v>389</v>
      </c>
      <c r="K77" s="0" t="s">
        <v>420</v>
      </c>
    </row>
    <row r="78" customFormat="false" ht="15" hidden="false" customHeight="false" outlineLevel="0" collapsed="false">
      <c r="A78" s="20" t="n">
        <v>113</v>
      </c>
      <c r="C78" s="2" t="s">
        <v>421</v>
      </c>
      <c r="D78" s="1" t="s">
        <v>403</v>
      </c>
      <c r="E78" s="2" t="s">
        <v>389</v>
      </c>
      <c r="K78" s="0" t="s">
        <v>422</v>
      </c>
    </row>
    <row r="79" customFormat="false" ht="15" hidden="false" customHeight="false" outlineLevel="0" collapsed="false">
      <c r="A79" s="20" t="n">
        <v>114</v>
      </c>
      <c r="C79" s="2" t="s">
        <v>423</v>
      </c>
      <c r="D79" s="1" t="s">
        <v>403</v>
      </c>
      <c r="E79" s="2" t="s">
        <v>389</v>
      </c>
      <c r="K79" s="0" t="s">
        <v>424</v>
      </c>
    </row>
    <row r="80" customFormat="false" ht="15" hidden="false" customHeight="false" outlineLevel="0" collapsed="false">
      <c r="A80" s="20" t="n">
        <v>115</v>
      </c>
      <c r="C80" s="2" t="s">
        <v>425</v>
      </c>
      <c r="D80" s="1" t="s">
        <v>403</v>
      </c>
      <c r="E80" s="2" t="s">
        <v>389</v>
      </c>
      <c r="K80" s="0" t="s">
        <v>426</v>
      </c>
    </row>
    <row r="81" customFormat="false" ht="15" hidden="false" customHeight="false" outlineLevel="0" collapsed="false">
      <c r="A81" s="20" t="n">
        <v>116</v>
      </c>
      <c r="C81" s="2" t="s">
        <v>427</v>
      </c>
      <c r="D81" s="1" t="s">
        <v>403</v>
      </c>
      <c r="E81" s="2" t="s">
        <v>389</v>
      </c>
      <c r="K81" s="0" t="s">
        <v>428</v>
      </c>
    </row>
    <row r="82" customFormat="false" ht="15" hidden="false" customHeight="false" outlineLevel="0" collapsed="false">
      <c r="A82" s="20" t="n">
        <v>117</v>
      </c>
      <c r="C82" s="2" t="s">
        <v>429</v>
      </c>
      <c r="D82" s="1" t="s">
        <v>403</v>
      </c>
      <c r="E82" s="2" t="s">
        <v>389</v>
      </c>
      <c r="K82" s="0" t="s">
        <v>430</v>
      </c>
    </row>
    <row r="83" customFormat="false" ht="15" hidden="false" customHeight="false" outlineLevel="0" collapsed="false">
      <c r="A83" s="20" t="n">
        <v>118</v>
      </c>
      <c r="C83" s="2" t="s">
        <v>431</v>
      </c>
      <c r="D83" s="1" t="s">
        <v>403</v>
      </c>
      <c r="E83" s="2" t="s">
        <v>389</v>
      </c>
      <c r="K83" s="0" t="s">
        <v>432</v>
      </c>
    </row>
    <row r="84" customFormat="false" ht="15" hidden="false" customHeight="false" outlineLevel="0" collapsed="false">
      <c r="A84" s="20" t="n">
        <v>119</v>
      </c>
      <c r="C84" s="2" t="s">
        <v>433</v>
      </c>
      <c r="D84" s="1" t="s">
        <v>403</v>
      </c>
      <c r="E84" s="2" t="s">
        <v>389</v>
      </c>
      <c r="K84" s="0" t="s">
        <v>434</v>
      </c>
    </row>
    <row r="85" customFormat="false" ht="15" hidden="false" customHeight="false" outlineLevel="0" collapsed="false">
      <c r="A85" s="20" t="n">
        <v>120</v>
      </c>
      <c r="C85" s="2" t="s">
        <v>435</v>
      </c>
      <c r="D85" s="1" t="s">
        <v>403</v>
      </c>
      <c r="E85" s="2" t="s">
        <v>389</v>
      </c>
      <c r="K85" s="0" t="s">
        <v>436</v>
      </c>
    </row>
  </sheetData>
  <mergeCells count="2">
    <mergeCell ref="A1:C1"/>
    <mergeCell ref="A2:C2"/>
  </mergeCells>
  <hyperlinks>
    <hyperlink ref="G8" r:id="rId1" display="LPC1769FBD100"/>
    <hyperlink ref="N8" r:id="rId2" display="568-4966-ND"/>
    <hyperlink ref="G9" r:id="rId3" display="PIC16F1847-I/SS"/>
    <hyperlink ref="N9" r:id="rId4" display="PIC16F1847-I/SS-ND"/>
    <hyperlink ref="G10" r:id="rId5" display="MCP1322T-29LE/OT"/>
    <hyperlink ref="N10" r:id="rId6" display="MCP1322T-29LE/OTCT-ND"/>
    <hyperlink ref="G11" r:id="rId7" display="DP83848CVV/NOPB"/>
    <hyperlink ref="N11" r:id="rId8" display="DP83848CVVX/NOPBCT-ND"/>
    <hyperlink ref="G12" r:id="rId9" display="FT232RL"/>
    <hyperlink ref="N12" r:id="rId10" display="768-1007-1-ND"/>
    <hyperlink ref="G13" r:id="rId11" display="MAX3241ECAI+"/>
    <hyperlink ref="N13" r:id="rId12" display="MAX3241ECAI+-ND"/>
    <hyperlink ref="G14" r:id="rId13" display="DS75176BM/NOPB"/>
    <hyperlink ref="N14" r:id="rId14" display="DS75176BMX/NOPBCT-ND"/>
    <hyperlink ref="G15" r:id="rId15" display="TJA1040T/CM"/>
    <hyperlink ref="N15" r:id="rId16" display="568-10289-1-ND"/>
    <hyperlink ref="G16" r:id="rId17" display="74HCT4066PW"/>
    <hyperlink ref="N16" r:id="rId18" display="568-8177-1-ND"/>
    <hyperlink ref="G17" r:id="rId19" display="74HCT595PW"/>
    <hyperlink ref="N17" r:id="rId20" display="568-1561-1-ND"/>
    <hyperlink ref="G18" r:id="rId21" display="LM3526M-L/NOPB"/>
    <hyperlink ref="N18" r:id="rId22" display="LM3526M-L/NOPB-ND"/>
    <hyperlink ref="G19" r:id="rId23" display="MIC39100-3.3WS"/>
    <hyperlink ref="N19" r:id="rId24" display="576-1172-ND"/>
    <hyperlink ref="G20" r:id="rId25" display="MMBD4148"/>
    <hyperlink ref="N20" r:id="rId26" display="MMBD4148FSCT"/>
    <hyperlink ref="G21" r:id="rId27" display="BAT54-7-F"/>
    <hyperlink ref="N21" r:id="rId28" display="BAT54-FDICT-ND"/>
    <hyperlink ref="G22" r:id="rId29" display="LTST-C170KGKT"/>
    <hyperlink ref="N22" r:id="rId30" display="160-1414-1-ND"/>
    <hyperlink ref="G23" r:id="rId31" display="MMBT3904-7-F"/>
    <hyperlink ref="N23" r:id="rId32" display="MMBT3904-FDICT-ND"/>
    <hyperlink ref="G24" r:id="rId33" display="MMBT3906-7-F"/>
    <hyperlink ref="N24" r:id="rId34" display="MMBT3906-FDICT-ND"/>
    <hyperlink ref="G25" r:id="rId35" display="MMBT2222A-7-F"/>
    <hyperlink ref="N25" r:id="rId36" display="MMBT2222A-FDICT-ND"/>
    <hyperlink ref="G26" r:id="rId37" display="DMG1013UW-7"/>
    <hyperlink ref="N26" r:id="rId38" display="DMG1013UW-7DICT-ND"/>
    <hyperlink ref="G27" r:id="rId39" display="445C35A12M00000"/>
    <hyperlink ref="N27" r:id="rId40" display="CTX1435CT-ND"/>
    <hyperlink ref="G28" r:id="rId41" display="TF322P32K7680"/>
    <hyperlink ref="N28" r:id="rId42" display="CTX1160CT-ND"/>
    <hyperlink ref="G29" r:id="rId43" display="SIT2001BI-S2-33E-50.000000G"/>
    <hyperlink ref="N29" r:id="rId44" display="1473-1346-1-ND"/>
    <hyperlink ref="G30" r:id="rId45" display="CSS-0575A-SMT"/>
    <hyperlink ref="N30" r:id="rId46" display="102-2201-1-ND"/>
    <hyperlink ref="G31" r:id="rId47" display="C0805C102K5RACTU"/>
    <hyperlink ref="N31" r:id="rId48" display="399-1147-1-ND"/>
    <hyperlink ref="G32" r:id="rId49" display="C0805C104K5RACTU"/>
    <hyperlink ref="N32" r:id="rId50" display="399-1170-1-ND"/>
    <hyperlink ref="G33" r:id="rId51" display="C0805C474K5RACTU"/>
    <hyperlink ref="N33" r:id="rId52" display="399-8100-1-ND"/>
    <hyperlink ref="G34" r:id="rId53" display="C0805C105K5RACTU"/>
    <hyperlink ref="N34" r:id="rId54" display="399-7409-1-ND"/>
    <hyperlink ref="G35" r:id="rId55" display="C0805C180J5GACTU"/>
    <hyperlink ref="N35" r:id="rId56" display="399-1112-1-ND"/>
    <hyperlink ref="G36" r:id="rId57" display="T494B106M016AT"/>
    <hyperlink ref="N36" r:id="rId58" display="399-8446-1-ND"/>
    <hyperlink ref="G37" r:id="rId59" display="MCR10ERTF49R9"/>
    <hyperlink ref="N37" r:id="rId60" display="RHM49.9CHCT-ND"/>
    <hyperlink ref="G38" r:id="rId61" display="MCR10ERTF59R0"/>
    <hyperlink ref="N38" r:id="rId62" display="RHM59CHCT-ND"/>
    <hyperlink ref="G39" r:id="rId63" display="MCR10ERTF2210"/>
    <hyperlink ref="N39" r:id="rId64" display="RHM221CHCT-ND"/>
    <hyperlink ref="G40" r:id="rId65" display="MCR10ERTF1001"/>
    <hyperlink ref="N40" r:id="rId66" display="RHM1.00KCHCT-ND"/>
    <hyperlink ref="G41" r:id="rId67" display="MCR10ERTF1501"/>
    <hyperlink ref="N41" r:id="rId68" display="RHM1.5KCHCT-ND"/>
    <hyperlink ref="G42" r:id="rId69" display="MCR10ERTF4751"/>
    <hyperlink ref="N42" r:id="rId70" display="RHM4.75KCHCT-ND"/>
    <hyperlink ref="G43" r:id="rId71" display="MCR10ERTF1002"/>
    <hyperlink ref="N43" r:id="rId72" display="RHM10.0KCHCT-ND"/>
    <hyperlink ref="G44" r:id="rId73" display="MCR10ERTF1502"/>
    <hyperlink ref="N44" r:id="rId74" display="RHM15.0KCHCT-ND"/>
    <hyperlink ref="G45" r:id="rId75" display="MCR10ERTF2002"/>
    <hyperlink ref="N45" r:id="rId76" display="RHM20.0KCHCT-ND"/>
    <hyperlink ref="G46" r:id="rId77" display="MCR10ERTF1003"/>
    <hyperlink ref="N46" r:id="rId78" display="RHM100KCHCT-ND"/>
    <hyperlink ref="G47" r:id="rId79" display="101-00313-68-02"/>
    <hyperlink ref="N47" r:id="rId80" display="101-00313-68-02CT-ND"/>
    <hyperlink ref="G48" r:id="rId81" display="J0011D01BNL"/>
    <hyperlink ref="N48" r:id="rId82" display="553-1483-ND"/>
    <hyperlink ref="G49" r:id="rId83" display="1003-002-01100"/>
    <hyperlink ref="N49" r:id="rId84" display="1175-1267-ND"/>
    <hyperlink ref="G50" r:id="rId85" display="10104110-0001LF"/>
    <hyperlink ref="N50" r:id="rId86" display="609-4052-1-ND"/>
    <hyperlink ref="G51" r:id="rId87" display="MD-06SV"/>
    <hyperlink ref="N51" r:id="rId88" display="CP-2760-ND"/>
    <hyperlink ref="G52" r:id="rId89" display="3003"/>
    <hyperlink ref="N52" r:id="rId90" display="36-3003-ND"/>
    <hyperlink ref="G53" r:id="rId91" display="796644-5"/>
    <hyperlink ref="N53" r:id="rId92" display="A98438-ND"/>
    <hyperlink ref="G54" r:id="rId93" display="3020-20-0300-00"/>
    <hyperlink ref="N54" r:id="rId94" display="1175-1623-ND"/>
    <hyperlink ref="G55" r:id="rId95" display="3020-10-0300-00"/>
    <hyperlink ref="N55" r:id="rId96" display="1175-1621-ND"/>
    <hyperlink ref="G56" r:id="rId97" display="3020-06-0300-00"/>
    <hyperlink ref="N56" r:id="rId98" display="3020-06-0300-00-ND"/>
    <hyperlink ref="G57" r:id="rId99" display="GBC10SGSN-M89"/>
    <hyperlink ref="N57" r:id="rId100" display="S1143E-10-ND"/>
    <hyperlink ref="G58" r:id="rId101" display="GBC09SGSN-M89"/>
    <hyperlink ref="N58" r:id="rId102" display="S1143E-09-ND"/>
    <hyperlink ref="G59" r:id="rId103" display="GBC06SGSN-M89"/>
    <hyperlink ref="N59" r:id="rId104" display="S1143E-06-ND"/>
    <hyperlink ref="G60" r:id="rId105" display="GBC04SGSN-M89"/>
    <hyperlink ref="N60" r:id="rId106" display="S1143E-04-ND"/>
    <hyperlink ref="G61" r:id="rId107" display="JS5208"/>
    <hyperlink ref="N61" r:id="rId108" display="EG4561-ND"/>
    <hyperlink ref="G62" r:id="rId109" display="TL3300DF160Q"/>
    <hyperlink ref="N62" r:id="rId110" display="EG4906CT-ND"/>
    <hyperlink ref="G63" r:id="rId111" display="TL3330AF130QG"/>
    <hyperlink ref="N63" r:id="rId112" display="EG4389CT-ND"/>
    <hyperlink ref="G64" r:id="rId113" display="NHD-0420AZ-FL-YBW-33V3"/>
    <hyperlink ref="N64" r:id="rId114" display="NHD-0420AZ-FL-YBW-33V3-ND"/>
    <hyperlink ref="G66" r:id="rId115" display="CR2032"/>
    <hyperlink ref="N66" r:id="rId116" display="P189-ND"/>
    <hyperlink ref="G67" r:id="rId117" location="micro" display="RP-SDF02GDA1"/>
    <hyperlink ref="N67" r:id="rId118" display="PCR232-N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19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1" width="5.76824034334764"/>
    <col collapsed="false" hidden="false" max="2" min="2" style="60" width="7.69098712446352"/>
    <col collapsed="false" hidden="false" max="3" min="3" style="61" width="55.8755364806867"/>
    <col collapsed="false" hidden="false" max="5" min="4" style="61" width="7.69098712446352"/>
    <col collapsed="false" hidden="false" max="1025" min="6" style="0" width="7.20600858369099"/>
  </cols>
  <sheetData>
    <row r="1" customFormat="false" ht="17.35" hidden="false" customHeight="false" outlineLevel="0" collapsed="false">
      <c r="A1" s="14" t="s">
        <v>437</v>
      </c>
      <c r="B1" s="14"/>
      <c r="C1" s="14"/>
      <c r="E1" s="0"/>
    </row>
    <row r="2" customFormat="false" ht="17.35" hidden="false" customHeight="false" outlineLevel="0" collapsed="false">
      <c r="A2" s="20"/>
      <c r="B2" s="21"/>
      <c r="C2" s="3"/>
      <c r="E2" s="0"/>
    </row>
    <row r="3" s="15" customFormat="true" ht="17.35" hidden="false" customHeight="false" outlineLevel="0" collapsed="false">
      <c r="A3" s="13" t="s">
        <v>438</v>
      </c>
      <c r="B3" s="14" t="s">
        <v>439</v>
      </c>
      <c r="C3" s="15" t="s">
        <v>440</v>
      </c>
      <c r="D3" s="62"/>
    </row>
    <row r="4" customFormat="false" ht="17.35" hidden="false" customHeight="false" outlineLevel="0" collapsed="false">
      <c r="A4" s="20" t="n">
        <v>1</v>
      </c>
      <c r="B4" s="21" t="s">
        <v>441</v>
      </c>
      <c r="C4" s="3" t="s">
        <v>442</v>
      </c>
      <c r="E4" s="0"/>
      <c r="G4" s="63"/>
    </row>
    <row r="5" customFormat="false" ht="17.35" hidden="false" customHeight="false" outlineLevel="0" collapsed="false">
      <c r="A5" s="20" t="n">
        <v>1</v>
      </c>
      <c r="B5" s="21" t="s">
        <v>443</v>
      </c>
      <c r="C5" s="3" t="s">
        <v>444</v>
      </c>
      <c r="E5" s="0"/>
    </row>
    <row r="6" customFormat="false" ht="17.35" hidden="false" customHeight="false" outlineLevel="0" collapsed="false">
      <c r="A6" s="20" t="n">
        <v>1</v>
      </c>
      <c r="B6" s="21" t="s">
        <v>29</v>
      </c>
      <c r="C6" s="3" t="s">
        <v>445</v>
      </c>
      <c r="E6" s="0"/>
    </row>
    <row r="7" customFormat="false" ht="17.35" hidden="false" customHeight="false" outlineLevel="0" collapsed="false">
      <c r="A7" s="20" t="n">
        <v>2</v>
      </c>
      <c r="B7" s="21" t="s">
        <v>116</v>
      </c>
      <c r="C7" s="3" t="s">
        <v>446</v>
      </c>
      <c r="E7" s="0"/>
    </row>
    <row r="8" customFormat="false" ht="17.35" hidden="false" customHeight="false" outlineLevel="0" collapsed="false">
      <c r="A8" s="20" t="n">
        <v>3</v>
      </c>
      <c r="B8" s="21" t="s">
        <v>159</v>
      </c>
      <c r="C8" s="3" t="s">
        <v>447</v>
      </c>
      <c r="E8" s="0"/>
    </row>
    <row r="9" customFormat="false" ht="17.35" hidden="false" customHeight="false" outlineLevel="0" collapsed="false">
      <c r="A9" s="20" t="n">
        <v>4</v>
      </c>
      <c r="B9" s="21" t="s">
        <v>448</v>
      </c>
      <c r="C9" s="3" t="s">
        <v>449</v>
      </c>
      <c r="E9" s="64"/>
    </row>
    <row r="10" customFormat="false" ht="17.35" hidden="false" customHeight="false" outlineLevel="0" collapsed="false">
      <c r="A10" s="20" t="n">
        <v>5</v>
      </c>
      <c r="B10" s="21" t="s">
        <v>186</v>
      </c>
      <c r="C10" s="3" t="s">
        <v>450</v>
      </c>
      <c r="E10" s="0"/>
    </row>
    <row r="11" customFormat="false" ht="17.35" hidden="false" customHeight="false" outlineLevel="0" collapsed="false">
      <c r="A11" s="20" t="n">
        <v>6</v>
      </c>
      <c r="B11" s="21" t="s">
        <v>219</v>
      </c>
      <c r="C11" s="3" t="s">
        <v>451</v>
      </c>
      <c r="E11" s="0"/>
    </row>
    <row r="12" customFormat="false" ht="17.35" hidden="false" customHeight="false" outlineLevel="0" collapsed="false">
      <c r="A12" s="20" t="n">
        <v>7</v>
      </c>
      <c r="B12" s="21" t="s">
        <v>452</v>
      </c>
      <c r="C12" s="3" t="s">
        <v>453</v>
      </c>
      <c r="E12" s="0"/>
    </row>
    <row r="13" customFormat="false" ht="17.35" hidden="false" customHeight="false" outlineLevel="0" collapsed="false">
      <c r="A13" s="20" t="n">
        <v>8</v>
      </c>
      <c r="B13" s="21" t="s">
        <v>270</v>
      </c>
      <c r="C13" s="3" t="s">
        <v>454</v>
      </c>
      <c r="E13" s="0"/>
    </row>
    <row r="14" customFormat="false" ht="17.35" hidden="false" customHeight="false" outlineLevel="0" collapsed="false">
      <c r="A14" s="20" t="n">
        <v>9</v>
      </c>
      <c r="B14" s="21" t="s">
        <v>363</v>
      </c>
      <c r="C14" s="3" t="s">
        <v>455</v>
      </c>
      <c r="E14" s="64"/>
    </row>
    <row r="15" customFormat="false" ht="17.35" hidden="false" customHeight="false" outlineLevel="0" collapsed="false">
      <c r="A15" s="20" t="n">
        <v>10</v>
      </c>
      <c r="B15" s="21" t="s">
        <v>380</v>
      </c>
      <c r="C15" s="3" t="s">
        <v>456</v>
      </c>
    </row>
    <row r="16" customFormat="false" ht="17.35" hidden="false" customHeight="false" outlineLevel="0" collapsed="false">
      <c r="A16" s="20" t="n">
        <v>11</v>
      </c>
      <c r="B16" s="21" t="s">
        <v>457</v>
      </c>
      <c r="C16" s="3" t="s">
        <v>458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12.9742489270386"/>
    <col collapsed="false" hidden="false" max="2" min="2" style="0" width="11.7811158798283"/>
    <col collapsed="false" hidden="false" max="3" min="3" style="0" width="7.20600858369099"/>
    <col collapsed="false" hidden="false" max="4" min="4" style="0" width="19.7038626609442"/>
    <col collapsed="false" hidden="false" max="5" min="5" style="0" width="8.89699570815451"/>
    <col collapsed="false" hidden="false" max="6" min="6" style="0" width="7.20600858369099"/>
    <col collapsed="false" hidden="false" max="7" min="7" style="0" width="28.2360515021459"/>
    <col collapsed="false" hidden="false" max="9" min="8" style="0" width="7.20600858369099"/>
    <col collapsed="false" hidden="false" max="10" min="10" style="0" width="17.3047210300429"/>
    <col collapsed="false" hidden="false" max="1025" min="11" style="0" width="7.20600858369099"/>
  </cols>
  <sheetData>
    <row r="1" customFormat="false" ht="24.4" hidden="false" customHeight="false" outlineLevel="0" collapsed="false">
      <c r="A1" s="65" t="s">
        <v>459</v>
      </c>
      <c r="B1" s="66" t="s">
        <v>460</v>
      </c>
      <c r="C1" s="67"/>
      <c r="D1" s="68" t="s">
        <v>461</v>
      </c>
      <c r="E1" s="69"/>
      <c r="F1" s="67"/>
      <c r="G1" s="70" t="s">
        <v>462</v>
      </c>
      <c r="H1" s="71"/>
      <c r="I1" s="67"/>
      <c r="J1" s="72" t="s">
        <v>463</v>
      </c>
      <c r="K1" s="73"/>
    </row>
    <row r="2" customFormat="false" ht="24.4" hidden="false" customHeight="false" outlineLevel="0" collapsed="false">
      <c r="A2" s="74" t="s">
        <v>464</v>
      </c>
      <c r="B2" s="75" t="s">
        <v>465</v>
      </c>
      <c r="C2" s="76"/>
      <c r="D2" s="77" t="n">
        <v>0.016</v>
      </c>
      <c r="E2" s="78" t="n">
        <v>0.008</v>
      </c>
      <c r="F2" s="76"/>
      <c r="G2" s="79" t="n">
        <v>0.4</v>
      </c>
      <c r="H2" s="80" t="n">
        <v>0.2</v>
      </c>
      <c r="I2" s="76"/>
      <c r="J2" s="81" t="s">
        <v>466</v>
      </c>
      <c r="K2" s="82"/>
    </row>
    <row r="3" customFormat="false" ht="24.4" hidden="false" customHeight="false" outlineLevel="0" collapsed="false">
      <c r="A3" s="83" t="s">
        <v>467</v>
      </c>
      <c r="B3" s="84" t="s">
        <v>468</v>
      </c>
      <c r="C3" s="85"/>
      <c r="D3" s="86" t="n">
        <v>0.024</v>
      </c>
      <c r="E3" s="87" t="n">
        <v>0.012</v>
      </c>
      <c r="F3" s="85"/>
      <c r="G3" s="88" t="n">
        <v>0.6</v>
      </c>
      <c r="H3" s="89" t="n">
        <v>0.3</v>
      </c>
      <c r="I3" s="85"/>
      <c r="J3" s="90" t="s">
        <v>469</v>
      </c>
      <c r="K3" s="82"/>
    </row>
    <row r="4" customFormat="false" ht="24.4" hidden="false" customHeight="false" outlineLevel="0" collapsed="false">
      <c r="A4" s="83" t="s">
        <v>465</v>
      </c>
      <c r="B4" s="84" t="s">
        <v>470</v>
      </c>
      <c r="C4" s="85"/>
      <c r="D4" s="86" t="n">
        <v>0.04</v>
      </c>
      <c r="E4" s="87" t="n">
        <v>0.02</v>
      </c>
      <c r="F4" s="85"/>
      <c r="G4" s="88" t="n">
        <v>1</v>
      </c>
      <c r="H4" s="89" t="n">
        <v>0.5</v>
      </c>
      <c r="I4" s="85"/>
      <c r="J4" s="90" t="s">
        <v>471</v>
      </c>
      <c r="K4" s="82"/>
    </row>
    <row r="5" customFormat="false" ht="24.4" hidden="false" customHeight="false" outlineLevel="0" collapsed="false">
      <c r="A5" s="83" t="s">
        <v>468</v>
      </c>
      <c r="B5" s="84" t="s">
        <v>472</v>
      </c>
      <c r="C5" s="85"/>
      <c r="D5" s="86" t="n">
        <v>0.063</v>
      </c>
      <c r="E5" s="87" t="n">
        <v>0.031</v>
      </c>
      <c r="F5" s="85"/>
      <c r="G5" s="88" t="n">
        <v>1.6</v>
      </c>
      <c r="H5" s="89" t="n">
        <v>0.8</v>
      </c>
      <c r="I5" s="85"/>
      <c r="J5" s="90" t="s">
        <v>471</v>
      </c>
      <c r="K5" s="82"/>
    </row>
    <row r="6" customFormat="false" ht="24.4" hidden="false" customHeight="false" outlineLevel="0" collapsed="false">
      <c r="A6" s="83" t="s">
        <v>473</v>
      </c>
      <c r="B6" s="84" t="s">
        <v>474</v>
      </c>
      <c r="C6" s="85"/>
      <c r="D6" s="86" t="n">
        <v>0.08</v>
      </c>
      <c r="E6" s="87" t="n">
        <v>0.05</v>
      </c>
      <c r="F6" s="85"/>
      <c r="G6" s="88" t="n">
        <v>2</v>
      </c>
      <c r="H6" s="89" t="n">
        <v>1.25</v>
      </c>
      <c r="I6" s="85"/>
      <c r="J6" s="90" t="s">
        <v>475</v>
      </c>
      <c r="K6" s="82"/>
    </row>
    <row r="7" customFormat="false" ht="24.4" hidden="false" customHeight="false" outlineLevel="0" collapsed="false">
      <c r="A7" s="83" t="n">
        <v>1206</v>
      </c>
      <c r="B7" s="84" t="s">
        <v>476</v>
      </c>
      <c r="C7" s="85"/>
      <c r="D7" s="86" t="n">
        <v>0.126</v>
      </c>
      <c r="E7" s="87" t="n">
        <v>0.063</v>
      </c>
      <c r="F7" s="85"/>
      <c r="G7" s="88" t="n">
        <v>3.2</v>
      </c>
      <c r="H7" s="89" t="n">
        <v>1.6</v>
      </c>
      <c r="I7" s="85"/>
      <c r="J7" s="90" t="s">
        <v>477</v>
      </c>
      <c r="K7" s="82"/>
    </row>
    <row r="8" customFormat="false" ht="24.4" hidden="false" customHeight="false" outlineLevel="0" collapsed="false">
      <c r="A8" s="83" t="n">
        <v>1210</v>
      </c>
      <c r="B8" s="84" t="s">
        <v>478</v>
      </c>
      <c r="C8" s="85"/>
      <c r="D8" s="86" t="n">
        <v>0.126</v>
      </c>
      <c r="E8" s="87" t="n">
        <v>0.1</v>
      </c>
      <c r="F8" s="85"/>
      <c r="G8" s="88" t="n">
        <v>3.2</v>
      </c>
      <c r="H8" s="89" t="n">
        <v>2.5</v>
      </c>
      <c r="I8" s="85"/>
      <c r="J8" s="90" t="s">
        <v>479</v>
      </c>
      <c r="K8" s="82"/>
    </row>
    <row r="9" customFormat="false" ht="24.4" hidden="false" customHeight="false" outlineLevel="0" collapsed="false">
      <c r="A9" s="83" t="n">
        <v>1808</v>
      </c>
      <c r="B9" s="84" t="s">
        <v>480</v>
      </c>
      <c r="C9" s="85"/>
      <c r="D9" s="86" t="n">
        <v>0.177</v>
      </c>
      <c r="E9" s="87" t="n">
        <v>0.063</v>
      </c>
      <c r="F9" s="85"/>
      <c r="G9" s="88" t="n">
        <v>4.5</v>
      </c>
      <c r="H9" s="89" t="n">
        <v>1.6</v>
      </c>
      <c r="I9" s="85"/>
      <c r="J9" s="90" t="s">
        <v>479</v>
      </c>
      <c r="K9" s="82"/>
    </row>
    <row r="10" customFormat="false" ht="24.4" hidden="false" customHeight="false" outlineLevel="0" collapsed="false">
      <c r="A10" s="83" t="n">
        <v>1812</v>
      </c>
      <c r="B10" s="84" t="s">
        <v>481</v>
      </c>
      <c r="C10" s="85"/>
      <c r="D10" s="86" t="n">
        <v>0.18</v>
      </c>
      <c r="E10" s="87" t="n">
        <v>0.12</v>
      </c>
      <c r="F10" s="85"/>
      <c r="G10" s="88" t="n">
        <v>4.5</v>
      </c>
      <c r="H10" s="89" t="n">
        <v>3.2</v>
      </c>
      <c r="I10" s="85"/>
      <c r="J10" s="90" t="s">
        <v>479</v>
      </c>
      <c r="K10" s="82"/>
    </row>
    <row r="11" customFormat="false" ht="24.4" hidden="false" customHeight="false" outlineLevel="0" collapsed="false">
      <c r="A11" s="83" t="n">
        <v>2010</v>
      </c>
      <c r="B11" s="84" t="s">
        <v>482</v>
      </c>
      <c r="C11" s="85"/>
      <c r="D11" s="86" t="n">
        <v>0.2</v>
      </c>
      <c r="E11" s="87" t="n">
        <v>0.1</v>
      </c>
      <c r="F11" s="85"/>
      <c r="G11" s="88" t="n">
        <v>5</v>
      </c>
      <c r="H11" s="89" t="n">
        <v>2.5</v>
      </c>
      <c r="I11" s="85"/>
      <c r="J11" s="90" t="s">
        <v>479</v>
      </c>
      <c r="K11" s="82"/>
    </row>
    <row r="12" customFormat="false" ht="24.4" hidden="false" customHeight="false" outlineLevel="0" collapsed="false">
      <c r="A12" s="91" t="n">
        <v>2512</v>
      </c>
      <c r="B12" s="92" t="s">
        <v>483</v>
      </c>
      <c r="C12" s="93"/>
      <c r="D12" s="94" t="n">
        <v>0.25</v>
      </c>
      <c r="E12" s="95" t="n">
        <v>0.12</v>
      </c>
      <c r="F12" s="93"/>
      <c r="G12" s="96" t="n">
        <v>6.35</v>
      </c>
      <c r="H12" s="97" t="n">
        <v>3.05</v>
      </c>
      <c r="I12" s="93"/>
      <c r="J12" s="98" t="s">
        <v>484</v>
      </c>
      <c r="K12" s="8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4.8068669527897"/>
    <col collapsed="false" hidden="false" max="2" min="2" style="9" width="14.7682403433476"/>
    <col collapsed="false" hidden="false" max="4" min="3" style="27" width="11.0085836909871"/>
    <col collapsed="false" hidden="false" max="6" min="5" style="27" width="12.0515021459227"/>
    <col collapsed="false" hidden="false" max="8" min="7" style="27" width="13.1030042918455"/>
    <col collapsed="false" hidden="false" max="9" min="9" style="27" width="14.1545064377682"/>
    <col collapsed="false" hidden="false" max="12" min="10" style="0" width="6.97854077253219"/>
    <col collapsed="false" hidden="false" max="1025" min="13" style="0" width="9.69098712446352"/>
  </cols>
  <sheetData>
    <row r="1" customFormat="false" ht="15" hidden="false" customHeight="false" outlineLevel="0" collapsed="false">
      <c r="A1" s="14" t="s">
        <v>485</v>
      </c>
      <c r="B1" s="14"/>
      <c r="C1" s="14"/>
      <c r="D1" s="14"/>
      <c r="E1" s="14"/>
      <c r="F1" s="0"/>
      <c r="G1" s="0"/>
      <c r="H1" s="0"/>
      <c r="I1" s="0"/>
    </row>
    <row r="2" customFormat="false" ht="15" hidden="false" customHeight="false" outlineLevel="0" collapsed="false">
      <c r="A2" s="14"/>
      <c r="C2" s="0"/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A3" s="0"/>
      <c r="B3" s="9" t="s">
        <v>486</v>
      </c>
      <c r="C3" s="0"/>
      <c r="D3" s="0"/>
      <c r="E3" s="0"/>
      <c r="F3" s="0"/>
      <c r="G3" s="0"/>
      <c r="H3" s="0"/>
      <c r="I3" s="0"/>
    </row>
    <row r="4" customFormat="false" ht="15" hidden="false" customHeight="false" outlineLevel="0" collapsed="false">
      <c r="A4" s="0"/>
      <c r="B4" s="99" t="s">
        <v>487</v>
      </c>
      <c r="C4" s="0"/>
      <c r="D4" s="0"/>
      <c r="E4" s="0"/>
      <c r="F4" s="0"/>
      <c r="G4" s="0"/>
      <c r="H4" s="0"/>
      <c r="I4" s="0"/>
    </row>
    <row r="5" customFormat="false" ht="15" hidden="false" customHeight="false" outlineLevel="0" collapsed="false">
      <c r="A5" s="0"/>
      <c r="B5" s="9" t="s">
        <v>488</v>
      </c>
      <c r="C5" s="0"/>
      <c r="D5" s="0"/>
      <c r="E5" s="0"/>
      <c r="F5" s="0"/>
      <c r="G5" s="0"/>
      <c r="H5" s="0"/>
      <c r="I5" s="0"/>
    </row>
    <row r="6" customFormat="false" ht="15.3" hidden="false" customHeight="false" outlineLevel="0" collapsed="false">
      <c r="A6" s="0"/>
      <c r="B6" s="24" t="s">
        <v>489</v>
      </c>
      <c r="C6" s="0"/>
      <c r="D6" s="0"/>
      <c r="E6" s="0"/>
      <c r="F6" s="0"/>
      <c r="G6" s="0"/>
      <c r="H6" s="0"/>
      <c r="I6" s="0"/>
    </row>
    <row r="7" customFormat="false" ht="15" hidden="false" customHeight="false" outlineLevel="0" collapsed="false">
      <c r="A7" s="0"/>
      <c r="B7" s="24"/>
      <c r="C7" s="0"/>
      <c r="D7" s="0"/>
      <c r="E7" s="0"/>
      <c r="F7" s="0"/>
      <c r="G7" s="0"/>
      <c r="H7" s="0"/>
      <c r="I7" s="0"/>
    </row>
    <row r="8" customFormat="false" ht="15" hidden="false" customHeight="false" outlineLevel="0" collapsed="false">
      <c r="A8" s="0"/>
      <c r="B8" s="24"/>
      <c r="C8" s="0"/>
      <c r="D8" s="0"/>
      <c r="E8" s="0"/>
      <c r="F8" s="0"/>
      <c r="G8" s="0"/>
      <c r="H8" s="0"/>
      <c r="I8" s="0"/>
    </row>
    <row r="9" customFormat="false" ht="15" hidden="false" customHeight="false" outlineLevel="0" collapsed="false">
      <c r="A9" s="0"/>
      <c r="B9" s="24"/>
      <c r="C9" s="0"/>
      <c r="D9" s="0"/>
      <c r="E9" s="0"/>
      <c r="F9" s="0"/>
      <c r="G9" s="0"/>
      <c r="H9" s="0"/>
      <c r="I9" s="0"/>
    </row>
    <row r="10" customFormat="false" ht="15" hidden="false" customHeight="false" outlineLevel="0" collapsed="false">
      <c r="A10" s="0"/>
      <c r="B10" s="18" t="s">
        <v>490</v>
      </c>
      <c r="C10" s="27" t="n">
        <f aca="false">SLOPE(C$13:C$50,$A$13:$A$50)</f>
        <v>0.0166714082503556</v>
      </c>
      <c r="D10" s="27" t="n">
        <f aca="false">SLOPE(D$13:D$50,$A$13:$A$50)</f>
        <v>0.014921216763322</v>
      </c>
      <c r="E10" s="27" t="n">
        <f aca="false">SLOPE(E$13:E$50,$A$13:$A$50)</f>
        <v>0.012285074953496</v>
      </c>
      <c r="F10" s="27" t="n">
        <f aca="false">SLOPE(F$13:F$50,$A$13:$A$50)</f>
        <v>0.00971103621840464</v>
      </c>
      <c r="G10" s="27" t="n">
        <f aca="false">SLOPE(G$13:G$50,$A$13:$A$50)</f>
        <v>0.00833624794835321</v>
      </c>
      <c r="H10" s="27" t="n">
        <f aca="false">SLOPE(H$13:H$50,$A$13:$A$50)</f>
        <v>0.00760498960498961</v>
      </c>
      <c r="I10" s="27" t="n">
        <f aca="false">SLOPE(I$13:I$50,$A$13:$A$50)</f>
        <v>0.00731250465039939</v>
      </c>
    </row>
    <row r="11" customFormat="false" ht="15" hidden="false" customHeight="false" outlineLevel="0" collapsed="false">
      <c r="A11" s="0"/>
      <c r="B11" s="18" t="s">
        <v>491</v>
      </c>
      <c r="C11" s="27" t="n">
        <f aca="false">INTERCEPT(C$13:C$50,$A$13:$A$50)</f>
        <v>0.129815078236131</v>
      </c>
      <c r="D11" s="27" t="n">
        <f aca="false">INTERCEPT(D$13:D$50,$A$13:$A$50)</f>
        <v>0.115509793194004</v>
      </c>
      <c r="E11" s="27" t="n">
        <f aca="false">INTERCEPT(E$13:E$50,$A$13:$A$50)</f>
        <v>0.0951901739796477</v>
      </c>
      <c r="F11" s="27" t="n">
        <f aca="false">INTERCEPT(F$13:F$50,$A$13:$A$50)</f>
        <v>0.0752469154174417</v>
      </c>
      <c r="G11" s="27" t="n">
        <f aca="false">INTERCEPT(G$13:G$50,$A$13:$A$50)</f>
        <v>0.0645956012692855</v>
      </c>
      <c r="H11" s="27" t="n">
        <f aca="false">INTERCEPT(H$13:H$50,$A$13:$A$50)</f>
        <v>0.0589277130977131</v>
      </c>
      <c r="I11" s="27" t="n">
        <f aca="false">INTERCEPT(I$13:I$50,$A$13:$A$50)</f>
        <v>0.0566636546668125</v>
      </c>
    </row>
    <row r="12" customFormat="false" ht="15" hidden="false" customHeight="false" outlineLevel="0" collapsed="false">
      <c r="A12" s="0"/>
      <c r="B12" s="18" t="s">
        <v>15</v>
      </c>
      <c r="C12" s="19" t="s">
        <v>16</v>
      </c>
      <c r="D12" s="19" t="s">
        <v>17</v>
      </c>
      <c r="E12" s="19" t="s">
        <v>19</v>
      </c>
      <c r="F12" s="19" t="s">
        <v>20</v>
      </c>
      <c r="G12" s="19" t="s">
        <v>21</v>
      </c>
      <c r="H12" s="19" t="s">
        <v>492</v>
      </c>
      <c r="I12" s="19" t="s">
        <v>493</v>
      </c>
    </row>
    <row r="13" s="3" customFormat="true" ht="15" hidden="false" customHeight="false" outlineLevel="0" collapsed="false">
      <c r="A13" s="20" t="n">
        <v>2</v>
      </c>
      <c r="B13" s="24" t="n">
        <v>10793</v>
      </c>
      <c r="C13" s="45" t="n">
        <v>0.16</v>
      </c>
      <c r="D13" s="45" t="n">
        <v>0.145</v>
      </c>
      <c r="E13" s="45" t="n">
        <v>0.1198</v>
      </c>
      <c r="F13" s="45" t="n">
        <v>0.09466</v>
      </c>
      <c r="G13" s="45" t="n">
        <v>0.08127</v>
      </c>
      <c r="H13" s="45" t="n">
        <v>0.07414</v>
      </c>
      <c r="I13" s="45" t="n">
        <v>0.07129</v>
      </c>
    </row>
    <row r="14" customFormat="false" ht="15.3" hidden="false" customHeight="false" outlineLevel="0" collapsed="false">
      <c r="A14" s="1" t="n">
        <v>3</v>
      </c>
      <c r="B14" s="100" t="n">
        <v>11575</v>
      </c>
      <c r="C14" s="45" t="n">
        <v>0.18</v>
      </c>
      <c r="D14" s="45" t="n">
        <v>0.16</v>
      </c>
      <c r="E14" s="45" t="n">
        <v>0.132</v>
      </c>
      <c r="F14" s="45" t="n">
        <v>0.10438</v>
      </c>
      <c r="G14" s="45" t="n">
        <v>0.0896</v>
      </c>
      <c r="H14" s="45" t="n">
        <v>0.08174</v>
      </c>
      <c r="I14" s="45" t="n">
        <v>0.0786</v>
      </c>
    </row>
    <row r="15" customFormat="false" ht="15" hidden="false" customHeight="false" outlineLevel="0" collapsed="false">
      <c r="A15" s="1" t="n">
        <v>4</v>
      </c>
      <c r="B15" s="24" t="n">
        <v>4156</v>
      </c>
      <c r="C15" s="45" t="n">
        <v>0.2</v>
      </c>
      <c r="D15" s="45" t="n">
        <v>0.175</v>
      </c>
      <c r="E15" s="45" t="n">
        <v>0.1443</v>
      </c>
      <c r="F15" s="45" t="n">
        <v>0.1141</v>
      </c>
      <c r="G15" s="45" t="n">
        <v>0.09794</v>
      </c>
      <c r="H15" s="101" t="n">
        <v>0.08935</v>
      </c>
      <c r="I15" s="101" t="n">
        <v>0.08591</v>
      </c>
    </row>
    <row r="16" customFormat="false" ht="15.3" hidden="false" customHeight="false" outlineLevel="0" collapsed="false">
      <c r="A16" s="1" t="n">
        <v>5</v>
      </c>
      <c r="B16" s="100" t="n">
        <v>2379</v>
      </c>
      <c r="C16" s="45" t="n">
        <v>0.21</v>
      </c>
      <c r="D16" s="45" t="n">
        <v>0.19</v>
      </c>
      <c r="E16" s="45" t="n">
        <v>0.1566</v>
      </c>
      <c r="F16" s="45" t="n">
        <v>0.1238</v>
      </c>
      <c r="G16" s="45" t="n">
        <v>0.10628</v>
      </c>
      <c r="H16" s="45" t="n">
        <v>0.09695</v>
      </c>
      <c r="I16" s="45" t="n">
        <v>0.09323</v>
      </c>
    </row>
    <row r="17" s="3" customFormat="true" ht="15" hidden="false" customHeight="false" outlineLevel="0" collapsed="false">
      <c r="A17" s="1" t="n">
        <v>6</v>
      </c>
      <c r="B17" s="24" t="n">
        <v>1620</v>
      </c>
      <c r="C17" s="45" t="n">
        <v>0.23</v>
      </c>
      <c r="D17" s="45" t="n">
        <v>0.205</v>
      </c>
      <c r="E17" s="45" t="n">
        <v>0.1689</v>
      </c>
      <c r="F17" s="45" t="n">
        <v>0.13352</v>
      </c>
      <c r="G17" s="45" t="n">
        <v>0.11461</v>
      </c>
      <c r="H17" s="101" t="n">
        <v>0.10456</v>
      </c>
      <c r="I17" s="101" t="n">
        <v>0.10054</v>
      </c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" t="n">
        <v>7</v>
      </c>
      <c r="B18" s="99" t="n">
        <v>1828</v>
      </c>
      <c r="C18" s="101" t="n">
        <v>0.25</v>
      </c>
      <c r="D18" s="101" t="n">
        <v>0.22</v>
      </c>
      <c r="E18" s="101" t="n">
        <v>0.1812</v>
      </c>
      <c r="F18" s="101" t="n">
        <v>0.14322</v>
      </c>
      <c r="G18" s="101" t="n">
        <v>0.12295</v>
      </c>
      <c r="H18" s="101" t="n">
        <v>0.11216</v>
      </c>
      <c r="I18" s="101" t="n">
        <v>0.10785</v>
      </c>
    </row>
    <row r="19" customFormat="false" ht="15" hidden="false" customHeight="false" outlineLevel="0" collapsed="false">
      <c r="A19" s="1" t="n">
        <v>8</v>
      </c>
      <c r="B19" s="99" t="n">
        <v>2557</v>
      </c>
      <c r="C19" s="101" t="n">
        <v>0.26</v>
      </c>
      <c r="D19" s="101" t="n">
        <v>0.235</v>
      </c>
      <c r="E19" s="101" t="n">
        <v>0.1935</v>
      </c>
      <c r="F19" s="101" t="n">
        <v>0.15294</v>
      </c>
      <c r="G19" s="101" t="n">
        <v>0.13129</v>
      </c>
      <c r="H19" s="101" t="n">
        <v>0.11977</v>
      </c>
      <c r="I19" s="101" t="n">
        <v>0.11516</v>
      </c>
    </row>
    <row r="20" customFormat="false" ht="15" hidden="false" customHeight="false" outlineLevel="0" collapsed="false">
      <c r="A20" s="1" t="n">
        <v>9</v>
      </c>
      <c r="B20" s="24" t="n">
        <v>914</v>
      </c>
      <c r="C20" s="45" t="n">
        <v>0.28</v>
      </c>
      <c r="D20" s="45" t="n">
        <v>0.25</v>
      </c>
      <c r="E20" s="45" t="n">
        <v>0.2058</v>
      </c>
      <c r="F20" s="45" t="n">
        <v>0.16264</v>
      </c>
      <c r="G20" s="45" t="n">
        <v>0.13962</v>
      </c>
      <c r="H20" s="101" t="n">
        <v>0.12737</v>
      </c>
      <c r="I20" s="101" t="n">
        <v>0.12248</v>
      </c>
    </row>
    <row r="21" customFormat="false" ht="15" hidden="false" customHeight="false" outlineLevel="0" collapsed="false">
      <c r="A21" s="1" t="n">
        <v>10</v>
      </c>
      <c r="B21" s="24" t="n">
        <v>1133</v>
      </c>
      <c r="C21" s="45" t="n">
        <v>0.3</v>
      </c>
      <c r="D21" s="45" t="n">
        <v>0.265</v>
      </c>
      <c r="E21" s="45" t="n">
        <v>0.218</v>
      </c>
      <c r="F21" s="45" t="n">
        <v>0.17236</v>
      </c>
      <c r="G21" s="45" t="n">
        <v>0.14796</v>
      </c>
      <c r="H21" s="101" t="n">
        <v>0.13498</v>
      </c>
      <c r="I21" s="101" t="n">
        <v>0.12979</v>
      </c>
    </row>
    <row r="22" customFormat="false" ht="15" hidden="false" customHeight="false" outlineLevel="0" collapsed="false">
      <c r="A22" s="1" t="n">
        <v>11</v>
      </c>
      <c r="B22" s="99" t="n">
        <v>0</v>
      </c>
      <c r="C22" s="101" t="n">
        <v>0.31</v>
      </c>
      <c r="D22" s="101" t="n">
        <v>0.28</v>
      </c>
      <c r="E22" s="101" t="n">
        <v>0.2303</v>
      </c>
      <c r="F22" s="101" t="n">
        <v>0.18206</v>
      </c>
      <c r="G22" s="101" t="n">
        <v>0.15629</v>
      </c>
      <c r="H22" s="101" t="n">
        <v>0.14258</v>
      </c>
      <c r="I22" s="101" t="n">
        <v>0.1371</v>
      </c>
    </row>
    <row r="23" customFormat="false" ht="15" hidden="false" customHeight="false" outlineLevel="0" collapsed="false">
      <c r="A23" s="1" t="n">
        <v>12</v>
      </c>
      <c r="B23" s="99" t="n">
        <v>2171</v>
      </c>
      <c r="C23" s="101" t="n">
        <v>0.33</v>
      </c>
      <c r="D23" s="101" t="n">
        <v>0.295</v>
      </c>
      <c r="E23" s="101" t="n">
        <v>0.2426</v>
      </c>
      <c r="F23" s="101" t="n">
        <v>0.19178</v>
      </c>
      <c r="G23" s="101" t="n">
        <v>0.16463</v>
      </c>
      <c r="H23" s="101" t="n">
        <v>0.15019</v>
      </c>
      <c r="I23" s="101" t="n">
        <v>0.14441</v>
      </c>
    </row>
    <row r="24" customFormat="false" ht="15" hidden="false" customHeight="false" outlineLevel="0" collapsed="false">
      <c r="A24" s="1" t="n">
        <v>13</v>
      </c>
      <c r="B24" s="99" t="n">
        <v>0</v>
      </c>
      <c r="C24" s="101" t="n">
        <v>0.35</v>
      </c>
      <c r="D24" s="101" t="n">
        <v>0.31</v>
      </c>
      <c r="E24" s="101" t="n">
        <v>0.2549</v>
      </c>
      <c r="F24" s="101" t="n">
        <v>0.2015</v>
      </c>
      <c r="G24" s="101" t="n">
        <v>0.17297</v>
      </c>
      <c r="H24" s="101" t="n">
        <v>0.15779</v>
      </c>
      <c r="I24" s="101" t="n">
        <v>0.15173</v>
      </c>
    </row>
    <row r="25" customFormat="false" ht="15" hidden="false" customHeight="false" outlineLevel="0" collapsed="false">
      <c r="A25" s="1" t="n">
        <v>14</v>
      </c>
      <c r="B25" s="99" t="n">
        <v>555</v>
      </c>
      <c r="C25" s="101" t="n">
        <v>0.36</v>
      </c>
      <c r="D25" s="101" t="n">
        <v>0.324</v>
      </c>
      <c r="E25" s="101" t="n">
        <v>0.2672</v>
      </c>
      <c r="F25" s="101" t="n">
        <v>0.2112</v>
      </c>
      <c r="G25" s="101" t="n">
        <v>0.1813</v>
      </c>
      <c r="H25" s="101" t="n">
        <v>0.1654</v>
      </c>
      <c r="I25" s="101" t="n">
        <v>0.15904</v>
      </c>
    </row>
    <row r="26" customFormat="false" ht="15" hidden="false" customHeight="false" outlineLevel="0" collapsed="false">
      <c r="A26" s="1" t="n">
        <v>15</v>
      </c>
      <c r="B26" s="99" t="n">
        <v>0</v>
      </c>
      <c r="C26" s="101" t="n">
        <v>0.38</v>
      </c>
      <c r="D26" s="101" t="n">
        <v>0.339</v>
      </c>
      <c r="E26" s="101" t="n">
        <v>0.2795</v>
      </c>
      <c r="F26" s="101" t="n">
        <v>0.22092</v>
      </c>
      <c r="G26" s="101" t="n">
        <v>0.18964</v>
      </c>
      <c r="H26" s="101" t="n">
        <v>0.173</v>
      </c>
      <c r="I26" s="101" t="n">
        <v>0.16635</v>
      </c>
    </row>
    <row r="27" customFormat="false" ht="15" hidden="false" customHeight="false" outlineLevel="0" collapsed="false">
      <c r="A27" s="1" t="n">
        <v>16</v>
      </c>
      <c r="B27" s="99" t="n">
        <v>1432</v>
      </c>
      <c r="C27" s="101" t="n">
        <v>0.4</v>
      </c>
      <c r="D27" s="101" t="n">
        <v>0.354</v>
      </c>
      <c r="E27" s="101" t="n">
        <v>0.2918</v>
      </c>
      <c r="F27" s="101" t="n">
        <v>0.23062</v>
      </c>
      <c r="G27" s="101" t="n">
        <v>0.19798</v>
      </c>
      <c r="H27" s="101" t="n">
        <v>0.18061</v>
      </c>
      <c r="I27" s="101" t="n">
        <v>0.17366</v>
      </c>
    </row>
    <row r="28" customFormat="false" ht="15.3" hidden="false" customHeight="false" outlineLevel="0" collapsed="false">
      <c r="A28" s="1" t="n">
        <v>17</v>
      </c>
      <c r="B28" s="99" t="n">
        <v>0</v>
      </c>
      <c r="C28" s="101" t="n">
        <v>0.41</v>
      </c>
      <c r="D28" s="101" t="n">
        <v>0.369</v>
      </c>
      <c r="E28" s="23" t="n">
        <v>0.304</v>
      </c>
      <c r="F28" s="23" t="n">
        <v>0.24034</v>
      </c>
      <c r="G28" s="23" t="n">
        <v>0.20631</v>
      </c>
      <c r="H28" s="101" t="n">
        <v>0.18821</v>
      </c>
      <c r="I28" s="101" t="n">
        <v>0.18098</v>
      </c>
    </row>
    <row r="29" customFormat="false" ht="15" hidden="false" customHeight="false" outlineLevel="0" collapsed="false">
      <c r="A29" s="1" t="n">
        <v>18</v>
      </c>
      <c r="B29" s="100" t="n">
        <v>0</v>
      </c>
      <c r="C29" s="29" t="n">
        <v>0.43</v>
      </c>
      <c r="D29" s="101" t="n">
        <v>0.384</v>
      </c>
      <c r="E29" s="23" t="n">
        <v>0.3163</v>
      </c>
      <c r="F29" s="23" t="n">
        <v>0.25004</v>
      </c>
      <c r="G29" s="23" t="n">
        <v>0.21465</v>
      </c>
      <c r="H29" s="101" t="n">
        <v>0.19582</v>
      </c>
      <c r="I29" s="101" t="n">
        <v>0.18829</v>
      </c>
    </row>
    <row r="30" customFormat="false" ht="15" hidden="false" customHeight="false" outlineLevel="0" collapsed="false">
      <c r="A30" s="1" t="n">
        <v>19</v>
      </c>
      <c r="B30" s="100" t="n">
        <v>0</v>
      </c>
      <c r="C30" s="29" t="n">
        <v>0.45</v>
      </c>
      <c r="D30" s="27" t="n">
        <v>0.399</v>
      </c>
      <c r="E30" s="23" t="n">
        <v>0.3286</v>
      </c>
      <c r="F30" s="23" t="n">
        <v>0.25976</v>
      </c>
      <c r="G30" s="23" t="n">
        <v>0.22298</v>
      </c>
      <c r="H30" s="27" t="n">
        <v>0.20342</v>
      </c>
      <c r="I30" s="27" t="n">
        <v>0.1956</v>
      </c>
    </row>
    <row r="31" customFormat="false" ht="15" hidden="false" customHeight="false" outlineLevel="0" collapsed="false">
      <c r="A31" s="1" t="n">
        <v>20</v>
      </c>
      <c r="B31" s="100" t="n">
        <v>1157</v>
      </c>
      <c r="C31" s="29" t="n">
        <v>0.46</v>
      </c>
      <c r="D31" s="27" t="n">
        <v>0.414</v>
      </c>
      <c r="E31" s="23" t="n">
        <v>0.3409</v>
      </c>
      <c r="F31" s="23" t="n">
        <v>0.26946</v>
      </c>
      <c r="G31" s="23" t="n">
        <v>0.23132</v>
      </c>
      <c r="H31" s="27" t="n">
        <v>0.21103</v>
      </c>
      <c r="I31" s="27" t="n">
        <v>0.20291</v>
      </c>
    </row>
    <row r="32" customFormat="false" ht="15" hidden="false" customHeight="false" outlineLevel="0" collapsed="false">
      <c r="A32" s="1" t="n">
        <v>21</v>
      </c>
      <c r="B32" s="100" t="n">
        <v>0</v>
      </c>
      <c r="C32" s="29" t="n">
        <v>0.48</v>
      </c>
      <c r="D32" s="27" t="n">
        <v>0.429</v>
      </c>
      <c r="E32" s="23" t="n">
        <v>0.3532</v>
      </c>
      <c r="F32" s="23" t="n">
        <v>0.27918</v>
      </c>
      <c r="G32" s="23" t="n">
        <v>0.23966</v>
      </c>
      <c r="H32" s="27" t="n">
        <v>0.21863</v>
      </c>
      <c r="I32" s="27" t="n">
        <v>0.21023</v>
      </c>
    </row>
    <row r="33" customFormat="false" ht="15" hidden="false" customHeight="false" outlineLevel="0" collapsed="false">
      <c r="A33" s="1" t="n">
        <v>22</v>
      </c>
      <c r="B33" s="100" t="n">
        <v>0</v>
      </c>
      <c r="C33" s="29" t="n">
        <v>0.5</v>
      </c>
      <c r="D33" s="23" t="n">
        <v>0.444</v>
      </c>
      <c r="E33" s="23" t="n">
        <v>0.3655</v>
      </c>
      <c r="F33" s="23" t="n">
        <v>0.28888</v>
      </c>
      <c r="G33" s="23" t="n">
        <v>0.24799</v>
      </c>
      <c r="H33" s="27" t="n">
        <v>0.22624</v>
      </c>
      <c r="I33" s="27" t="n">
        <v>0.21754</v>
      </c>
    </row>
    <row r="34" customFormat="false" ht="15" hidden="false" customHeight="false" outlineLevel="0" collapsed="false">
      <c r="A34" s="1" t="n">
        <v>23</v>
      </c>
      <c r="B34" s="100" t="n">
        <v>0</v>
      </c>
      <c r="C34" s="29" t="n">
        <v>0.51</v>
      </c>
      <c r="D34" s="23" t="n">
        <v>0.459</v>
      </c>
      <c r="E34" s="23" t="n">
        <v>0.3777</v>
      </c>
      <c r="F34" s="23" t="n">
        <v>0.2986</v>
      </c>
      <c r="G34" s="23" t="n">
        <v>0.25633</v>
      </c>
      <c r="H34" s="27" t="n">
        <v>0.23384</v>
      </c>
      <c r="I34" s="27" t="n">
        <v>0.22485</v>
      </c>
    </row>
    <row r="35" customFormat="false" ht="15" hidden="false" customHeight="false" outlineLevel="0" collapsed="false">
      <c r="A35" s="1" t="n">
        <v>24</v>
      </c>
      <c r="B35" s="100" t="n">
        <v>290</v>
      </c>
      <c r="C35" s="29" t="n">
        <v>0.53</v>
      </c>
      <c r="D35" s="23" t="n">
        <v>0.474</v>
      </c>
      <c r="E35" s="23" t="n">
        <v>0.39</v>
      </c>
      <c r="F35" s="23" t="n">
        <v>0.30832</v>
      </c>
      <c r="G35" s="27" t="n">
        <v>0.26467</v>
      </c>
      <c r="H35" s="27" t="n">
        <v>0.24145</v>
      </c>
      <c r="I35" s="27" t="n">
        <v>0.23216</v>
      </c>
    </row>
    <row r="36" customFormat="false" ht="15.3" hidden="false" customHeight="false" outlineLevel="0" collapsed="false">
      <c r="A36" s="1" t="n">
        <v>25</v>
      </c>
      <c r="B36" s="9" t="n">
        <v>388</v>
      </c>
      <c r="C36" s="27" t="n">
        <v>0.55</v>
      </c>
      <c r="D36" s="23" t="n">
        <v>0.489</v>
      </c>
      <c r="E36" s="23" t="n">
        <v>0.4023</v>
      </c>
      <c r="F36" s="23" t="n">
        <v>0.31802</v>
      </c>
      <c r="G36" s="27" t="n">
        <v>0.273</v>
      </c>
      <c r="H36" s="27" t="n">
        <v>0.24905</v>
      </c>
      <c r="I36" s="27" t="n">
        <v>0.23948</v>
      </c>
    </row>
    <row r="37" customFormat="false" ht="15.3" hidden="false" customHeight="false" outlineLevel="0" collapsed="false">
      <c r="A37" s="1" t="n">
        <v>26</v>
      </c>
      <c r="B37" s="9" t="n">
        <v>0</v>
      </c>
      <c r="C37" s="27" t="n">
        <v>0.56</v>
      </c>
      <c r="D37" s="23" t="n">
        <v>0.503</v>
      </c>
      <c r="E37" s="23" t="n">
        <v>0.4146</v>
      </c>
      <c r="F37" s="23" t="n">
        <v>0.32774</v>
      </c>
      <c r="G37" s="27" t="n">
        <v>0.28134</v>
      </c>
      <c r="H37" s="27" t="n">
        <v>0.25666</v>
      </c>
      <c r="I37" s="27" t="n">
        <v>0.24679</v>
      </c>
    </row>
    <row r="38" customFormat="false" ht="15.3" hidden="false" customHeight="false" outlineLevel="0" collapsed="false">
      <c r="A38" s="1" t="n">
        <v>27</v>
      </c>
      <c r="B38" s="9" t="n">
        <v>0</v>
      </c>
      <c r="C38" s="27" t="n">
        <v>0.58</v>
      </c>
      <c r="D38" s="23" t="n">
        <v>0.518</v>
      </c>
      <c r="E38" s="23" t="n">
        <v>0.4269</v>
      </c>
      <c r="F38" s="23" t="n">
        <v>0.33744</v>
      </c>
      <c r="G38" s="27" t="n">
        <v>0.28967</v>
      </c>
      <c r="H38" s="27" t="n">
        <v>0.26426</v>
      </c>
      <c r="I38" s="27" t="n">
        <v>0.2541</v>
      </c>
      <c r="K38" s="23"/>
      <c r="L38" s="23"/>
      <c r="M38" s="23"/>
    </row>
    <row r="39" customFormat="false" ht="15.3" hidden="false" customHeight="false" outlineLevel="0" collapsed="false">
      <c r="A39" s="1" t="n">
        <v>28</v>
      </c>
      <c r="B39" s="9" t="n">
        <v>0</v>
      </c>
      <c r="C39" s="27" t="n">
        <v>0.6</v>
      </c>
      <c r="D39" s="23" t="n">
        <v>0.533</v>
      </c>
      <c r="E39" s="23" t="n">
        <v>0.4392</v>
      </c>
      <c r="F39" s="23" t="n">
        <v>0.34716</v>
      </c>
      <c r="G39" s="27" t="n">
        <v>0.29801</v>
      </c>
      <c r="H39" s="27" t="n">
        <v>0.27187</v>
      </c>
      <c r="I39" s="27" t="n">
        <v>0.26141</v>
      </c>
      <c r="K39" s="23"/>
      <c r="L39" s="23"/>
      <c r="M39" s="23"/>
    </row>
    <row r="40" customFormat="false" ht="15" hidden="false" customHeight="false" outlineLevel="0" collapsed="false">
      <c r="A40" s="1" t="n">
        <v>29</v>
      </c>
      <c r="B40" s="9" t="n">
        <v>0</v>
      </c>
      <c r="C40" s="27" t="n">
        <v>0.61</v>
      </c>
      <c r="D40" s="27" t="n">
        <v>0.548</v>
      </c>
      <c r="E40" s="27" t="n">
        <v>0.4515</v>
      </c>
      <c r="F40" s="27" t="n">
        <v>0.35686</v>
      </c>
      <c r="G40" s="27" t="n">
        <v>0.30635</v>
      </c>
      <c r="H40" s="27" t="n">
        <v>0.27947</v>
      </c>
      <c r="I40" s="27" t="n">
        <v>0.26873</v>
      </c>
      <c r="K40" s="23"/>
      <c r="L40" s="23"/>
      <c r="M40" s="23"/>
    </row>
    <row r="41" customFormat="false" ht="15" hidden="false" customHeight="false" outlineLevel="0" collapsed="false">
      <c r="A41" s="1" t="n">
        <v>30</v>
      </c>
      <c r="B41" s="9" t="n">
        <v>240</v>
      </c>
      <c r="C41" s="27" t="n">
        <v>0.63</v>
      </c>
      <c r="D41" s="27" t="n">
        <v>0.563</v>
      </c>
      <c r="E41" s="27" t="n">
        <v>0.4637</v>
      </c>
      <c r="F41" s="27" t="n">
        <v>0.36658</v>
      </c>
      <c r="G41" s="27" t="n">
        <v>0.31468</v>
      </c>
      <c r="H41" s="27" t="n">
        <v>0.28708</v>
      </c>
      <c r="I41" s="27" t="n">
        <v>0.27604</v>
      </c>
      <c r="K41" s="23"/>
      <c r="L41" s="23"/>
      <c r="M41" s="23"/>
    </row>
    <row r="42" customFormat="false" ht="15" hidden="false" customHeight="false" outlineLevel="0" collapsed="false">
      <c r="A42" s="1" t="n">
        <v>31</v>
      </c>
      <c r="B42" s="9" t="n">
        <v>0</v>
      </c>
      <c r="C42" s="27" t="n">
        <v>0.65</v>
      </c>
      <c r="D42" s="27" t="n">
        <v>0.578</v>
      </c>
      <c r="E42" s="27" t="n">
        <v>0.476</v>
      </c>
      <c r="F42" s="27" t="n">
        <v>0.37628</v>
      </c>
      <c r="G42" s="27" t="n">
        <v>0.32302</v>
      </c>
      <c r="H42" s="27" t="n">
        <v>0.29468</v>
      </c>
      <c r="I42" s="27" t="n">
        <v>0.28335</v>
      </c>
      <c r="K42" s="23"/>
      <c r="L42" s="23"/>
      <c r="M42" s="23"/>
    </row>
    <row r="43" customFormat="false" ht="15.3" hidden="false" customHeight="false" outlineLevel="0" collapsed="false">
      <c r="A43" s="1" t="n">
        <v>32</v>
      </c>
      <c r="B43" s="9" t="n">
        <v>308</v>
      </c>
      <c r="C43" s="27" t="n">
        <v>0.66</v>
      </c>
      <c r="D43" s="23" t="n">
        <v>0.593</v>
      </c>
      <c r="E43" s="23" t="n">
        <v>0.4883</v>
      </c>
      <c r="F43" s="23" t="n">
        <v>0.386</v>
      </c>
      <c r="G43" s="27" t="n">
        <v>0.33136</v>
      </c>
      <c r="H43" s="27" t="n">
        <v>0.30229</v>
      </c>
      <c r="I43" s="27" t="n">
        <v>0.29066</v>
      </c>
      <c r="K43" s="23"/>
      <c r="L43" s="23"/>
      <c r="M43" s="23"/>
    </row>
    <row r="44" customFormat="false" ht="15.3" hidden="false" customHeight="false" outlineLevel="0" collapsed="false">
      <c r="A44" s="1" t="n">
        <v>33</v>
      </c>
      <c r="B44" s="9" t="n">
        <v>0</v>
      </c>
      <c r="C44" s="27" t="n">
        <v>0.68</v>
      </c>
      <c r="D44" s="23" t="n">
        <v>0.608</v>
      </c>
      <c r="E44" s="23" t="n">
        <v>0.5006</v>
      </c>
      <c r="F44" s="23" t="n">
        <v>0.39572</v>
      </c>
      <c r="G44" s="27" t="n">
        <v>0.33969</v>
      </c>
      <c r="H44" s="27" t="n">
        <v>0.30989</v>
      </c>
      <c r="I44" s="27" t="n">
        <v>0.29798</v>
      </c>
      <c r="K44" s="23"/>
      <c r="L44" s="23"/>
      <c r="M44" s="23"/>
    </row>
    <row r="45" customFormat="false" ht="15.3" hidden="false" customHeight="false" outlineLevel="0" collapsed="false">
      <c r="A45" s="1" t="n">
        <v>34</v>
      </c>
      <c r="B45" s="9" t="n">
        <v>0</v>
      </c>
      <c r="C45" s="27" t="n">
        <v>0.7</v>
      </c>
      <c r="D45" s="23" t="n">
        <v>0.623</v>
      </c>
      <c r="E45" s="23" t="n">
        <v>0.5129</v>
      </c>
      <c r="F45" s="23" t="n">
        <v>0.40542</v>
      </c>
      <c r="G45" s="27" t="n">
        <v>0.34803</v>
      </c>
      <c r="H45" s="27" t="n">
        <v>0.3175</v>
      </c>
      <c r="I45" s="27" t="n">
        <v>0.30529</v>
      </c>
    </row>
    <row r="46" customFormat="false" ht="15.3" hidden="false" customHeight="false" outlineLevel="0" collapsed="false">
      <c r="A46" s="1" t="n">
        <v>35</v>
      </c>
      <c r="B46" s="9" t="n">
        <v>0</v>
      </c>
      <c r="C46" s="27" t="n">
        <v>0.71</v>
      </c>
      <c r="D46" s="23" t="n">
        <v>0.638</v>
      </c>
      <c r="E46" s="23" t="n">
        <v>0.5252</v>
      </c>
      <c r="F46" s="23" t="n">
        <v>0.41514</v>
      </c>
      <c r="G46" s="27" t="n">
        <v>0.35636</v>
      </c>
      <c r="H46" s="27" t="n">
        <v>0.3251</v>
      </c>
      <c r="I46" s="27" t="n">
        <v>0.3126</v>
      </c>
    </row>
    <row r="47" customFormat="false" ht="15.3" hidden="false" customHeight="false" outlineLevel="0" collapsed="false">
      <c r="A47" s="1" t="n">
        <v>36</v>
      </c>
      <c r="B47" s="9" t="n">
        <v>1097</v>
      </c>
      <c r="C47" s="27" t="n">
        <v>0.73</v>
      </c>
      <c r="D47" s="23" t="n">
        <v>0.653</v>
      </c>
      <c r="E47" s="23" t="n">
        <v>0.5375</v>
      </c>
      <c r="F47" s="23" t="n">
        <v>0.42484</v>
      </c>
      <c r="G47" s="27" t="n">
        <v>0.3647</v>
      </c>
      <c r="H47" s="27" t="n">
        <v>0.33271</v>
      </c>
      <c r="I47" s="27" t="n">
        <v>0.31991</v>
      </c>
    </row>
    <row r="48" customFormat="false" ht="15.3" hidden="false" customHeight="false" outlineLevel="0" collapsed="false">
      <c r="A48" s="1" t="n">
        <v>37</v>
      </c>
      <c r="B48" s="9" t="n">
        <v>0</v>
      </c>
      <c r="C48" s="27" t="n">
        <v>0.75</v>
      </c>
      <c r="D48" s="23" t="n">
        <v>0.668</v>
      </c>
      <c r="E48" s="23" t="n">
        <v>0.5497</v>
      </c>
      <c r="F48" s="23" t="n">
        <v>0.43456</v>
      </c>
      <c r="G48" s="27" t="n">
        <v>0.37304</v>
      </c>
      <c r="H48" s="27" t="n">
        <v>0.34031</v>
      </c>
      <c r="I48" s="27" t="n">
        <v>0.32723</v>
      </c>
    </row>
    <row r="49" customFormat="false" ht="15.3" hidden="false" customHeight="false" outlineLevel="0" collapsed="false">
      <c r="A49" s="1" t="n">
        <v>38</v>
      </c>
      <c r="B49" s="9" t="n">
        <v>0</v>
      </c>
      <c r="C49" s="27" t="n">
        <v>0.76</v>
      </c>
      <c r="D49" s="23" t="n">
        <v>0.682</v>
      </c>
      <c r="E49" s="23" t="n">
        <v>0.562</v>
      </c>
      <c r="F49" s="23" t="n">
        <v>0.44426</v>
      </c>
      <c r="G49" s="27" t="n">
        <v>0.38137</v>
      </c>
      <c r="H49" s="27" t="n">
        <v>0.34792</v>
      </c>
      <c r="I49" s="27" t="n">
        <v>0.33454</v>
      </c>
    </row>
    <row r="50" customFormat="false" ht="15" hidden="false" customHeight="false" outlineLevel="0" collapsed="false">
      <c r="A50" s="1" t="n">
        <v>39</v>
      </c>
      <c r="B50" s="9" t="n">
        <v>0</v>
      </c>
      <c r="C50" s="27" t="n">
        <v>0.78</v>
      </c>
      <c r="D50" s="27" t="n">
        <v>0.697</v>
      </c>
      <c r="E50" s="27" t="n">
        <v>0.5743</v>
      </c>
      <c r="F50" s="27" t="n">
        <v>0.45398</v>
      </c>
      <c r="G50" s="27" t="n">
        <v>0.38971</v>
      </c>
      <c r="H50" s="27" t="n">
        <v>0.35552</v>
      </c>
      <c r="I50" s="27" t="n">
        <v>0.34185</v>
      </c>
    </row>
    <row r="51" customFormat="false" ht="15" hidden="false" customHeight="false" outlineLevel="0" collapsed="false">
      <c r="A51" s="102" t="n">
        <v>40</v>
      </c>
      <c r="B51" s="49" t="n">
        <v>46899</v>
      </c>
      <c r="C51" s="103" t="n">
        <v>0.74</v>
      </c>
      <c r="D51" s="103" t="n">
        <v>0.658</v>
      </c>
      <c r="E51" s="103" t="n">
        <v>0.5418</v>
      </c>
      <c r="F51" s="103" t="n">
        <v>0.42828</v>
      </c>
      <c r="G51" s="103" t="n">
        <v>0.36765</v>
      </c>
      <c r="H51" s="104" t="n">
        <v>0.3354</v>
      </c>
      <c r="I51" s="104" t="n">
        <v>0.3225</v>
      </c>
    </row>
  </sheetData>
  <mergeCells count="1">
    <mergeCell ref="A1:E1"/>
  </mergeCells>
  <hyperlinks>
    <hyperlink ref="B6" r:id="rId1" display="S1011EC-4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118807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2011-01-12T14:36:53Z</dcterms:created>
  <dc:creator>me</dc:creator>
  <dc:language>en-US</dc:language>
  <cp:lastModifiedBy>Chris Lott</cp:lastModifiedBy>
  <dcterms:modified xsi:type="dcterms:W3CDTF">2016-05-02T21:26:57Z</dcterms:modified>
  <cp:revision>160</cp:revision>
</cp:coreProperties>
</file>