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9f7941f2be897713/Desktop/ECOMMERCE/"/>
    </mc:Choice>
  </mc:AlternateContent>
  <xr:revisionPtr revIDLastSave="283" documentId="8_{9FE307F3-36DF-4B7B-9B29-86BCB2D3FB68}" xr6:coauthVersionLast="47" xr6:coauthVersionMax="47" xr10:uidLastSave="{4F061B3F-C1FA-4902-8232-D225DB7B1EFB}"/>
  <bookViews>
    <workbookView xWindow="-108" yWindow="-108" windowWidth="23256" windowHeight="13896" tabRatio="948" activeTab="1" xr2:uid="{00000000-000D-0000-FFFF-FFFF00000000}"/>
  </bookViews>
  <sheets>
    <sheet name="combo chart" sheetId="3" r:id="rId1"/>
    <sheet name="waterfall chart" sheetId="4" r:id="rId2"/>
    <sheet name="pie chart" sheetId="5" r:id="rId3"/>
    <sheet name="Map chart" sheetId="6" r:id="rId4"/>
    <sheet name="top 5 category" sheetId="7" r:id="rId5"/>
    <sheet name="KPI" sheetId="8" r:id="rId6"/>
    <sheet name="KPI YOY" sheetId="9" r:id="rId7"/>
    <sheet name="Dashboard" sheetId="10"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D7" i="4"/>
  <c r="D6" i="4"/>
  <c r="D5" i="4"/>
  <c r="D4" i="4"/>
  <c r="J20" i="10"/>
  <c r="F34" i="6"/>
  <c r="F27" i="6"/>
  <c r="F17" i="8"/>
  <c r="J11" i="9"/>
  <c r="F40" i="6"/>
  <c r="F22" i="6"/>
  <c r="F25" i="6"/>
  <c r="F38" i="6"/>
  <c r="N17" i="8"/>
  <c r="F19" i="6"/>
  <c r="Q17" i="8"/>
  <c r="F11" i="6"/>
  <c r="F39" i="6"/>
  <c r="F6" i="6"/>
  <c r="F47" i="6"/>
  <c r="G11" i="9"/>
  <c r="F42" i="6"/>
  <c r="F49" i="6"/>
  <c r="K11" i="9"/>
  <c r="F13" i="6"/>
  <c r="F52" i="6"/>
  <c r="F20" i="6"/>
  <c r="F45" i="6"/>
  <c r="F5" i="6"/>
  <c r="F23" i="6"/>
  <c r="E7" i="4"/>
  <c r="F12" i="6"/>
  <c r="F36" i="6"/>
  <c r="F43" i="6"/>
  <c r="I11" i="9"/>
  <c r="F15" i="6"/>
  <c r="E6" i="4"/>
  <c r="F37" i="6"/>
  <c r="F8" i="6"/>
  <c r="F16" i="6"/>
  <c r="F14" i="6"/>
  <c r="F48" i="6"/>
  <c r="H11" i="9"/>
  <c r="F46" i="6"/>
  <c r="F10" i="6"/>
  <c r="F29" i="6"/>
  <c r="F21" i="6"/>
  <c r="F50" i="6"/>
  <c r="F28" i="6"/>
  <c r="F24" i="6"/>
  <c r="B17" i="8"/>
  <c r="E4" i="4"/>
  <c r="F9" i="6"/>
  <c r="F17" i="6"/>
  <c r="F30" i="6"/>
  <c r="J17" i="8"/>
  <c r="F4" i="6"/>
  <c r="F35" i="6"/>
  <c r="F41" i="6"/>
  <c r="F26" i="6"/>
  <c r="F33" i="6"/>
  <c r="F7" i="6"/>
  <c r="F18" i="6"/>
  <c r="F32" i="6"/>
  <c r="F51" i="6"/>
  <c r="F44" i="6"/>
  <c r="E5" i="4"/>
  <c r="F31" i="6"/>
</calcChain>
</file>

<file path=xl/sharedStrings.xml><?xml version="1.0" encoding="utf-8"?>
<sst xmlns="http://schemas.openxmlformats.org/spreadsheetml/2006/main" count="130129" uniqueCount="10956">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</sst>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2"/>
      <color theme="1"/>
      <name val=" Lato"/>
    </font>
  </fonts>
  <fills count="2">
    <fill>
      <patternFill patternType="none"/>
    </fill>
    <fill>
      <patternFill patternType="gray125"/>
    </fill>
  </fills>
  <borders count="15">
    <border>
      <left/>
      <right/>
      <top/>
      <bottom/>
      <diagonal/>
    </border>
    <border>
      <left/>
      <right/>
      <top style="thin">
        <color indexed="65"/>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35">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5" fillId="0" borderId="0" xfId="0"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6" fillId="0" borderId="0" xfId="1" applyNumberFormat="1" applyFont="1"/>
    <xf numFmtId="0" fontId="0" fillId="0" borderId="2" xfId="0" pivotButton="1" applyBorder="1"/>
    <xf numFmtId="0" fontId="0" fillId="0" borderId="3" xfId="0" applyBorder="1"/>
    <xf numFmtId="0" fontId="0" fillId="0" borderId="2" xfId="0" applyBorder="1" applyAlignment="1">
      <alignment horizontal="left"/>
    </xf>
    <xf numFmtId="0" fontId="0" fillId="0" borderId="4" xfId="0" applyBorder="1" applyAlignment="1">
      <alignment horizontal="left"/>
    </xf>
    <xf numFmtId="0" fontId="0" fillId="0" borderId="6" xfId="0" applyBorder="1" applyAlignment="1">
      <alignment horizontal="left"/>
    </xf>
    <xf numFmtId="0" fontId="0" fillId="0" borderId="2" xfId="0" applyBorder="1"/>
    <xf numFmtId="0" fontId="0" fillId="0" borderId="8" xfId="0" applyBorder="1"/>
    <xf numFmtId="165" fontId="0" fillId="0" borderId="2" xfId="0" applyNumberFormat="1" applyBorder="1"/>
    <xf numFmtId="165" fontId="0" fillId="0" borderId="8" xfId="0" applyNumberFormat="1" applyBorder="1"/>
    <xf numFmtId="10" fontId="0" fillId="0" borderId="3" xfId="0" applyNumberFormat="1" applyBorder="1"/>
    <xf numFmtId="10" fontId="0" fillId="0" borderId="5" xfId="0" applyNumberFormat="1" applyBorder="1"/>
    <xf numFmtId="10" fontId="0" fillId="0" borderId="7" xfId="0" applyNumberFormat="1" applyBorder="1"/>
    <xf numFmtId="0" fontId="0" fillId="0" borderId="10" xfId="0" applyBorder="1"/>
    <xf numFmtId="0" fontId="0" fillId="0" borderId="12" xfId="0" applyBorder="1" applyAlignment="1">
      <alignment horizontal="left"/>
    </xf>
    <xf numFmtId="0" fontId="0" fillId="0" borderId="5" xfId="0" applyBorder="1"/>
    <xf numFmtId="0" fontId="0" fillId="0" borderId="7" xfId="0" applyBorder="1"/>
    <xf numFmtId="0" fontId="0" fillId="0" borderId="6" xfId="0" applyBorder="1"/>
    <xf numFmtId="0" fontId="0" fillId="0" borderId="9" xfId="0" applyBorder="1"/>
    <xf numFmtId="0" fontId="0" fillId="0" borderId="4"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5956BD54-1EE5-4638-86FF-E656E710BF82}">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89195100612426"/>
          <c:y val="0.12265055409740447"/>
          <c:w val="0.52199912510936131"/>
          <c:h val="0.6207863079615048"/>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312-42F8-A7F4-1AD1CD00C2F0}"/>
            </c:ext>
          </c:extLst>
        </c:ser>
        <c:dLbls>
          <c:showLegendKey val="0"/>
          <c:showVal val="0"/>
          <c:showCatName val="0"/>
          <c:showSerName val="0"/>
          <c:showPercent val="0"/>
          <c:showBubbleSize val="0"/>
        </c:dLbls>
        <c:axId val="1343412191"/>
        <c:axId val="13434131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312-42F8-A7F4-1AD1CD00C2F0}"/>
            </c:ext>
          </c:extLst>
        </c:ser>
        <c:dLbls>
          <c:showLegendKey val="0"/>
          <c:showVal val="0"/>
          <c:showCatName val="0"/>
          <c:showSerName val="0"/>
          <c:showPercent val="0"/>
          <c:showBubbleSize val="0"/>
        </c:dLbls>
        <c:gapWidth val="219"/>
        <c:overlap val="-27"/>
        <c:axId val="1343406911"/>
        <c:axId val="1343410271"/>
      </c:barChart>
      <c:catAx>
        <c:axId val="134340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10271"/>
        <c:crosses val="autoZero"/>
        <c:auto val="1"/>
        <c:lblAlgn val="ctr"/>
        <c:lblOffset val="100"/>
        <c:noMultiLvlLbl val="0"/>
      </c:catAx>
      <c:valAx>
        <c:axId val="134341027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06911"/>
        <c:crosses val="autoZero"/>
        <c:crossBetween val="between"/>
      </c:valAx>
      <c:valAx>
        <c:axId val="134341315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12191"/>
        <c:crosses val="max"/>
        <c:crossBetween val="between"/>
      </c:valAx>
      <c:catAx>
        <c:axId val="1343412191"/>
        <c:scaling>
          <c:orientation val="minMax"/>
        </c:scaling>
        <c:delete val="1"/>
        <c:axPos val="b"/>
        <c:numFmt formatCode="General" sourceLinked="1"/>
        <c:majorTickMark val="out"/>
        <c:minorTickMark val="none"/>
        <c:tickLblPos val="nextTo"/>
        <c:crossAx val="13434131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C8-457D-8E54-4D6797DDD2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C8-457D-8E54-4D6797DDD2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C8-457D-8E54-4D6797DDD2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D7F-4496-926A-E4875D0F91F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DASHBOARDD.xlsx]top 5 category!PivotTable11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0DF-4B0A-857A-7BDAFA0644E7}"/>
            </c:ext>
          </c:extLst>
        </c:ser>
        <c:dLbls>
          <c:showLegendKey val="0"/>
          <c:showVal val="0"/>
          <c:showCatName val="0"/>
          <c:showSerName val="0"/>
          <c:showPercent val="0"/>
          <c:showBubbleSize val="0"/>
        </c:dLbls>
        <c:gapWidth val="182"/>
        <c:axId val="1671733903"/>
        <c:axId val="1671734383"/>
      </c:barChart>
      <c:catAx>
        <c:axId val="167173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34383"/>
        <c:crosses val="autoZero"/>
        <c:auto val="1"/>
        <c:lblAlgn val="ctr"/>
        <c:lblOffset val="100"/>
        <c:noMultiLvlLbl val="0"/>
      </c:catAx>
      <c:valAx>
        <c:axId val="1671734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3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1560907827697E-2"/>
          <c:y val="0.24096362954630673"/>
          <c:w val="0.83557548579970109"/>
          <c:h val="0.5582329317269075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C7-48AB-BF0C-655E7AA0A5F6}"/>
            </c:ext>
          </c:extLst>
        </c:ser>
        <c:dLbls>
          <c:showLegendKey val="0"/>
          <c:showVal val="0"/>
          <c:showCatName val="0"/>
          <c:showSerName val="0"/>
          <c:showPercent val="0"/>
          <c:showBubbleSize val="0"/>
        </c:dLbls>
        <c:smooth val="0"/>
        <c:axId val="1671757423"/>
        <c:axId val="1671744463"/>
      </c:lineChart>
      <c:catAx>
        <c:axId val="1671757423"/>
        <c:scaling>
          <c:orientation val="minMax"/>
        </c:scaling>
        <c:delete val="1"/>
        <c:axPos val="b"/>
        <c:numFmt formatCode="General" sourceLinked="1"/>
        <c:majorTickMark val="none"/>
        <c:minorTickMark val="none"/>
        <c:tickLblPos val="nextTo"/>
        <c:crossAx val="1671744463"/>
        <c:crosses val="autoZero"/>
        <c:auto val="1"/>
        <c:lblAlgn val="ctr"/>
        <c:lblOffset val="100"/>
        <c:noMultiLvlLbl val="0"/>
      </c:catAx>
      <c:valAx>
        <c:axId val="1671744463"/>
        <c:scaling>
          <c:orientation val="minMax"/>
        </c:scaling>
        <c:delete val="1"/>
        <c:axPos val="l"/>
        <c:numFmt formatCode="General" sourceLinked="1"/>
        <c:majorTickMark val="none"/>
        <c:minorTickMark val="none"/>
        <c:tickLblPos val="nextTo"/>
        <c:crossAx val="1671757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875-49A9-8AD8-A3825C65D52A}"/>
            </c:ext>
          </c:extLst>
        </c:ser>
        <c:dLbls>
          <c:showLegendKey val="0"/>
          <c:showVal val="0"/>
          <c:showCatName val="0"/>
          <c:showSerName val="0"/>
          <c:showPercent val="0"/>
          <c:showBubbleSize val="0"/>
        </c:dLbls>
        <c:smooth val="0"/>
        <c:axId val="1671766543"/>
        <c:axId val="1671764143"/>
      </c:lineChart>
      <c:catAx>
        <c:axId val="1671766543"/>
        <c:scaling>
          <c:orientation val="minMax"/>
        </c:scaling>
        <c:delete val="1"/>
        <c:axPos val="b"/>
        <c:numFmt formatCode="General" sourceLinked="1"/>
        <c:majorTickMark val="none"/>
        <c:minorTickMark val="none"/>
        <c:tickLblPos val="nextTo"/>
        <c:crossAx val="1671764143"/>
        <c:crosses val="autoZero"/>
        <c:auto val="1"/>
        <c:lblAlgn val="ctr"/>
        <c:lblOffset val="100"/>
        <c:noMultiLvlLbl val="0"/>
      </c:catAx>
      <c:valAx>
        <c:axId val="1671764143"/>
        <c:scaling>
          <c:orientation val="minMax"/>
        </c:scaling>
        <c:delete val="1"/>
        <c:axPos val="l"/>
        <c:numFmt formatCode="General" sourceLinked="1"/>
        <c:majorTickMark val="none"/>
        <c:minorTickMark val="none"/>
        <c:tickLblPos val="nextTo"/>
        <c:crossAx val="167176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D78-4844-B680-37ACC8671CAD}"/>
            </c:ext>
          </c:extLst>
        </c:ser>
        <c:dLbls>
          <c:showLegendKey val="0"/>
          <c:showVal val="0"/>
          <c:showCatName val="0"/>
          <c:showSerName val="0"/>
          <c:showPercent val="0"/>
          <c:showBubbleSize val="0"/>
        </c:dLbls>
        <c:smooth val="0"/>
        <c:axId val="1671708943"/>
        <c:axId val="1671714703"/>
      </c:lineChart>
      <c:catAx>
        <c:axId val="1671708943"/>
        <c:scaling>
          <c:orientation val="minMax"/>
        </c:scaling>
        <c:delete val="1"/>
        <c:axPos val="b"/>
        <c:numFmt formatCode="General" sourceLinked="1"/>
        <c:majorTickMark val="none"/>
        <c:minorTickMark val="none"/>
        <c:tickLblPos val="nextTo"/>
        <c:crossAx val="1671714703"/>
        <c:crosses val="autoZero"/>
        <c:auto val="1"/>
        <c:lblAlgn val="ctr"/>
        <c:lblOffset val="100"/>
        <c:noMultiLvlLbl val="0"/>
      </c:catAx>
      <c:valAx>
        <c:axId val="1671714703"/>
        <c:scaling>
          <c:orientation val="minMax"/>
        </c:scaling>
        <c:delete val="1"/>
        <c:axPos val="l"/>
        <c:numFmt formatCode="General" sourceLinked="1"/>
        <c:majorTickMark val="none"/>
        <c:minorTickMark val="none"/>
        <c:tickLblPos val="nextTo"/>
        <c:crossAx val="167170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8205128205128E-2"/>
          <c:y val="8.5959885386819479E-2"/>
          <c:w val="0.90598290598290598"/>
          <c:h val="0.7898758357211079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FF2-4A48-8E83-5A5DF75BE425}"/>
            </c:ext>
          </c:extLst>
        </c:ser>
        <c:dLbls>
          <c:showLegendKey val="0"/>
          <c:showVal val="0"/>
          <c:showCatName val="0"/>
          <c:showSerName val="0"/>
          <c:showPercent val="0"/>
          <c:showBubbleSize val="0"/>
        </c:dLbls>
        <c:smooth val="0"/>
        <c:axId val="1671707023"/>
        <c:axId val="1671723823"/>
      </c:lineChart>
      <c:catAx>
        <c:axId val="1671707023"/>
        <c:scaling>
          <c:orientation val="minMax"/>
        </c:scaling>
        <c:delete val="1"/>
        <c:axPos val="b"/>
        <c:numFmt formatCode="General" sourceLinked="1"/>
        <c:majorTickMark val="none"/>
        <c:minorTickMark val="none"/>
        <c:tickLblPos val="nextTo"/>
        <c:crossAx val="1671723823"/>
        <c:crosses val="autoZero"/>
        <c:auto val="1"/>
        <c:lblAlgn val="ctr"/>
        <c:lblOffset val="100"/>
        <c:noMultiLvlLbl val="0"/>
      </c:catAx>
      <c:valAx>
        <c:axId val="1671723823"/>
        <c:scaling>
          <c:orientation val="minMax"/>
        </c:scaling>
        <c:delete val="1"/>
        <c:axPos val="l"/>
        <c:numFmt formatCode="General" sourceLinked="1"/>
        <c:majorTickMark val="none"/>
        <c:minorTickMark val="none"/>
        <c:tickLblPos val="nextTo"/>
        <c:crossAx val="167170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42-4873-BE24-3A4FAEEEA70E}"/>
            </c:ext>
          </c:extLst>
        </c:ser>
        <c:dLbls>
          <c:showLegendKey val="0"/>
          <c:showVal val="0"/>
          <c:showCatName val="0"/>
          <c:showSerName val="0"/>
          <c:showPercent val="0"/>
          <c:showBubbleSize val="0"/>
        </c:dLbls>
        <c:smooth val="0"/>
        <c:axId val="1671710383"/>
        <c:axId val="1671707983"/>
      </c:lineChart>
      <c:catAx>
        <c:axId val="1671710383"/>
        <c:scaling>
          <c:orientation val="minMax"/>
        </c:scaling>
        <c:delete val="1"/>
        <c:axPos val="b"/>
        <c:numFmt formatCode="General" sourceLinked="1"/>
        <c:majorTickMark val="none"/>
        <c:minorTickMark val="none"/>
        <c:tickLblPos val="nextTo"/>
        <c:crossAx val="1671707983"/>
        <c:crosses val="autoZero"/>
        <c:auto val="1"/>
        <c:lblAlgn val="ctr"/>
        <c:lblOffset val="100"/>
        <c:noMultiLvlLbl val="0"/>
      </c:catAx>
      <c:valAx>
        <c:axId val="1671707983"/>
        <c:scaling>
          <c:orientation val="minMax"/>
        </c:scaling>
        <c:delete val="1"/>
        <c:axPos val="l"/>
        <c:numFmt formatCode="General" sourceLinked="1"/>
        <c:majorTickMark val="none"/>
        <c:minorTickMark val="none"/>
        <c:tickLblPos val="nextTo"/>
        <c:crossAx val="167171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1560907827697E-2"/>
          <c:y val="0.24096362954630673"/>
          <c:w val="0.83557548579970109"/>
          <c:h val="0.5582329317269075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0B5-41E2-B2F8-C6A44C20451A}"/>
            </c:ext>
          </c:extLst>
        </c:ser>
        <c:dLbls>
          <c:showLegendKey val="0"/>
          <c:showVal val="0"/>
          <c:showCatName val="0"/>
          <c:showSerName val="0"/>
          <c:showPercent val="0"/>
          <c:showBubbleSize val="0"/>
        </c:dLbls>
        <c:smooth val="0"/>
        <c:axId val="1671757423"/>
        <c:axId val="1671744463"/>
      </c:lineChart>
      <c:catAx>
        <c:axId val="1671757423"/>
        <c:scaling>
          <c:orientation val="minMax"/>
        </c:scaling>
        <c:delete val="1"/>
        <c:axPos val="b"/>
        <c:numFmt formatCode="General" sourceLinked="1"/>
        <c:majorTickMark val="none"/>
        <c:minorTickMark val="none"/>
        <c:tickLblPos val="nextTo"/>
        <c:crossAx val="1671744463"/>
        <c:crosses val="autoZero"/>
        <c:auto val="1"/>
        <c:lblAlgn val="ctr"/>
        <c:lblOffset val="100"/>
        <c:noMultiLvlLbl val="0"/>
      </c:catAx>
      <c:valAx>
        <c:axId val="1671744463"/>
        <c:scaling>
          <c:orientation val="minMax"/>
        </c:scaling>
        <c:delete val="1"/>
        <c:axPos val="l"/>
        <c:numFmt formatCode="General" sourceLinked="1"/>
        <c:majorTickMark val="none"/>
        <c:minorTickMark val="none"/>
        <c:tickLblPos val="nextTo"/>
        <c:crossAx val="16717574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F2C-4199-8869-AC678F5A46DE}"/>
            </c:ext>
          </c:extLst>
        </c:ser>
        <c:dLbls>
          <c:showLegendKey val="0"/>
          <c:showVal val="0"/>
          <c:showCatName val="0"/>
          <c:showSerName val="0"/>
          <c:showPercent val="0"/>
          <c:showBubbleSize val="0"/>
        </c:dLbls>
        <c:smooth val="0"/>
        <c:axId val="1671766543"/>
        <c:axId val="1671764143"/>
      </c:lineChart>
      <c:catAx>
        <c:axId val="1671766543"/>
        <c:scaling>
          <c:orientation val="minMax"/>
        </c:scaling>
        <c:delete val="1"/>
        <c:axPos val="b"/>
        <c:numFmt formatCode="General" sourceLinked="1"/>
        <c:majorTickMark val="none"/>
        <c:minorTickMark val="none"/>
        <c:tickLblPos val="nextTo"/>
        <c:crossAx val="1671764143"/>
        <c:crosses val="autoZero"/>
        <c:auto val="1"/>
        <c:lblAlgn val="ctr"/>
        <c:lblOffset val="100"/>
        <c:noMultiLvlLbl val="0"/>
      </c:catAx>
      <c:valAx>
        <c:axId val="1671764143"/>
        <c:scaling>
          <c:orientation val="minMax"/>
        </c:scaling>
        <c:delete val="1"/>
        <c:axPos val="l"/>
        <c:numFmt formatCode="General" sourceLinked="1"/>
        <c:majorTickMark val="none"/>
        <c:minorTickMark val="none"/>
        <c:tickLblPos val="nextTo"/>
        <c:crossAx val="167176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9AE-4C9E-940E-40FCDFB575BC}"/>
            </c:ext>
          </c:extLst>
        </c:ser>
        <c:dLbls>
          <c:showLegendKey val="0"/>
          <c:showVal val="0"/>
          <c:showCatName val="0"/>
          <c:showSerName val="0"/>
          <c:showPercent val="0"/>
          <c:showBubbleSize val="0"/>
        </c:dLbls>
        <c:smooth val="0"/>
        <c:axId val="1671708943"/>
        <c:axId val="1671714703"/>
      </c:lineChart>
      <c:catAx>
        <c:axId val="1671708943"/>
        <c:scaling>
          <c:orientation val="minMax"/>
        </c:scaling>
        <c:delete val="1"/>
        <c:axPos val="b"/>
        <c:numFmt formatCode="General" sourceLinked="1"/>
        <c:majorTickMark val="none"/>
        <c:minorTickMark val="none"/>
        <c:tickLblPos val="nextTo"/>
        <c:crossAx val="1671714703"/>
        <c:crosses val="autoZero"/>
        <c:auto val="1"/>
        <c:lblAlgn val="ctr"/>
        <c:lblOffset val="100"/>
        <c:noMultiLvlLbl val="0"/>
      </c:catAx>
      <c:valAx>
        <c:axId val="1671714703"/>
        <c:scaling>
          <c:orientation val="minMax"/>
        </c:scaling>
        <c:delete val="1"/>
        <c:axPos val="l"/>
        <c:numFmt formatCode="General" sourceLinked="1"/>
        <c:majorTickMark val="none"/>
        <c:minorTickMark val="none"/>
        <c:tickLblPos val="nextTo"/>
        <c:crossAx val="167170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2266382033054E-2"/>
          <c:y val="0.17984923644840697"/>
          <c:w val="0.90598290598290598"/>
          <c:h val="0.7898758357211079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74D-4D11-B9C1-C2AEB6E409E8}"/>
            </c:ext>
          </c:extLst>
        </c:ser>
        <c:dLbls>
          <c:showLegendKey val="0"/>
          <c:showVal val="0"/>
          <c:showCatName val="0"/>
          <c:showSerName val="0"/>
          <c:showPercent val="0"/>
          <c:showBubbleSize val="0"/>
        </c:dLbls>
        <c:smooth val="0"/>
        <c:axId val="1671707023"/>
        <c:axId val="1671723823"/>
      </c:lineChart>
      <c:catAx>
        <c:axId val="1671707023"/>
        <c:scaling>
          <c:orientation val="minMax"/>
        </c:scaling>
        <c:delete val="1"/>
        <c:axPos val="b"/>
        <c:numFmt formatCode="General" sourceLinked="1"/>
        <c:majorTickMark val="none"/>
        <c:minorTickMark val="none"/>
        <c:tickLblPos val="nextTo"/>
        <c:crossAx val="1671723823"/>
        <c:crosses val="autoZero"/>
        <c:auto val="1"/>
        <c:lblAlgn val="ctr"/>
        <c:lblOffset val="100"/>
        <c:noMultiLvlLbl val="0"/>
      </c:catAx>
      <c:valAx>
        <c:axId val="1671723823"/>
        <c:scaling>
          <c:orientation val="minMax"/>
        </c:scaling>
        <c:delete val="1"/>
        <c:axPos val="l"/>
        <c:numFmt formatCode="General" sourceLinked="1"/>
        <c:majorTickMark val="none"/>
        <c:minorTickMark val="none"/>
        <c:tickLblPos val="nextTo"/>
        <c:crossAx val="167170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DASHBOARDD.xlsx]KPI!PivotTable16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079-4CCE-8F53-4BFCA602A766}"/>
            </c:ext>
          </c:extLst>
        </c:ser>
        <c:dLbls>
          <c:showLegendKey val="0"/>
          <c:showVal val="0"/>
          <c:showCatName val="0"/>
          <c:showSerName val="0"/>
          <c:showPercent val="0"/>
          <c:showBubbleSize val="0"/>
        </c:dLbls>
        <c:smooth val="0"/>
        <c:axId val="1671710383"/>
        <c:axId val="1671707983"/>
      </c:lineChart>
      <c:catAx>
        <c:axId val="1671710383"/>
        <c:scaling>
          <c:orientation val="minMax"/>
        </c:scaling>
        <c:delete val="1"/>
        <c:axPos val="b"/>
        <c:numFmt formatCode="General" sourceLinked="1"/>
        <c:majorTickMark val="none"/>
        <c:minorTickMark val="none"/>
        <c:tickLblPos val="nextTo"/>
        <c:crossAx val="1671707983"/>
        <c:crosses val="autoZero"/>
        <c:auto val="1"/>
        <c:lblAlgn val="ctr"/>
        <c:lblOffset val="100"/>
        <c:noMultiLvlLbl val="0"/>
      </c:catAx>
      <c:valAx>
        <c:axId val="1671707983"/>
        <c:scaling>
          <c:orientation val="minMax"/>
        </c:scaling>
        <c:delete val="1"/>
        <c:axPos val="l"/>
        <c:numFmt formatCode="General" sourceLinked="1"/>
        <c:majorTickMark val="none"/>
        <c:minorTickMark val="none"/>
        <c:tickLblPos val="nextTo"/>
        <c:crossAx val="167171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15193911936904"/>
          <c:y val="0.12265055409740447"/>
          <c:w val="0.70802728279290661"/>
          <c:h val="0.69221484814398204"/>
        </c:manualLayout>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FEA-4BF9-B806-50BF6D6B164B}"/>
            </c:ext>
          </c:extLst>
        </c:ser>
        <c:dLbls>
          <c:showLegendKey val="0"/>
          <c:showVal val="0"/>
          <c:showCatName val="0"/>
          <c:showSerName val="0"/>
          <c:showPercent val="0"/>
          <c:showBubbleSize val="0"/>
        </c:dLbls>
        <c:axId val="1343412191"/>
        <c:axId val="1343413151"/>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FEA-4BF9-B806-50BF6D6B164B}"/>
            </c:ext>
          </c:extLst>
        </c:ser>
        <c:dLbls>
          <c:showLegendKey val="0"/>
          <c:showVal val="0"/>
          <c:showCatName val="0"/>
          <c:showSerName val="0"/>
          <c:showPercent val="0"/>
          <c:showBubbleSize val="0"/>
        </c:dLbls>
        <c:gapWidth val="50"/>
        <c:overlap val="-27"/>
        <c:axId val="1343406911"/>
        <c:axId val="1343410271"/>
      </c:barChart>
      <c:catAx>
        <c:axId val="134340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43410271"/>
        <c:crosses val="autoZero"/>
        <c:auto val="1"/>
        <c:lblAlgn val="ctr"/>
        <c:lblOffset val="100"/>
        <c:noMultiLvlLbl val="0"/>
      </c:catAx>
      <c:valAx>
        <c:axId val="1343410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43406911"/>
        <c:crosses val="autoZero"/>
        <c:crossBetween val="between"/>
      </c:valAx>
      <c:valAx>
        <c:axId val="13434131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layout>
            <c:manualLayout>
              <c:xMode val="edge"/>
              <c:yMode val="edge"/>
              <c:x val="0.95993823006171797"/>
              <c:y val="0.333329583802024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43412191"/>
        <c:crosses val="max"/>
        <c:crossBetween val="between"/>
      </c:valAx>
      <c:catAx>
        <c:axId val="1343412191"/>
        <c:scaling>
          <c:orientation val="minMax"/>
        </c:scaling>
        <c:delete val="1"/>
        <c:axPos val="b"/>
        <c:numFmt formatCode="General" sourceLinked="1"/>
        <c:majorTickMark val="out"/>
        <c:minorTickMark val="none"/>
        <c:tickLblPos val="nextTo"/>
        <c:crossAx val="13434131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DASHBOARDD.xlsx]pie chart!PivotTable5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solidFill>
              <a:schemeClr val="lt1"/>
            </a:solidFill>
          </a:ln>
          <a:effectLst/>
        </c:spPr>
      </c:pivotFmt>
      <c:pivotFmt>
        <c:idx val="10"/>
        <c:spPr>
          <a:solidFill>
            <a:srgbClr val="7030A0"/>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33672156154058069"/>
          <c:y val="0.12951691582703867"/>
          <c:w val="0.4026902366655104"/>
          <c:h val="0.74658086496841547"/>
        </c:manualLayout>
      </c:layout>
      <c:doughnutChart>
        <c:varyColors val="1"/>
        <c:ser>
          <c:idx val="0"/>
          <c:order val="0"/>
          <c:tx>
            <c:strRef>
              <c:f>'pie chart'!$B$3</c:f>
              <c:strCache>
                <c:ptCount val="1"/>
                <c:pt idx="0">
                  <c:v>Total</c:v>
                </c:pt>
              </c:strCache>
            </c:strRef>
          </c:tx>
          <c:explosion val="2"/>
          <c:dPt>
            <c:idx val="0"/>
            <c:bubble3D val="0"/>
            <c:spPr>
              <a:solidFill>
                <a:srgbClr val="FFFF00"/>
              </a:solidFill>
              <a:ln w="19050">
                <a:solidFill>
                  <a:schemeClr val="lt1"/>
                </a:solidFill>
              </a:ln>
              <a:effectLst/>
            </c:spPr>
            <c:extLst>
              <c:ext xmlns:c16="http://schemas.microsoft.com/office/drawing/2014/chart" uri="{C3380CC4-5D6E-409C-BE32-E72D297353CC}">
                <c16:uniqueId val="{00000001-258C-4636-939E-DBE5F225BA0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258C-4636-939E-DBE5F225BA04}"/>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258C-4636-939E-DBE5F225BA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58C-4636-939E-DBE5F225BA04}"/>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DASHBOARDD.xlsx]top 5 category!PivotTable11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AF0-4D3B-9C40-FF633C74C697}"/>
            </c:ext>
          </c:extLst>
        </c:ser>
        <c:dLbls>
          <c:showLegendKey val="0"/>
          <c:showVal val="1"/>
          <c:showCatName val="0"/>
          <c:showSerName val="0"/>
          <c:showPercent val="0"/>
          <c:showBubbleSize val="0"/>
        </c:dLbls>
        <c:gapWidth val="64"/>
        <c:axId val="1671733903"/>
        <c:axId val="1671734383"/>
      </c:barChart>
      <c:catAx>
        <c:axId val="16717339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71734383"/>
        <c:crosses val="autoZero"/>
        <c:auto val="1"/>
        <c:lblAlgn val="ctr"/>
        <c:lblOffset val="100"/>
        <c:noMultiLvlLbl val="0"/>
      </c:catAx>
      <c:valAx>
        <c:axId val="16717343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7173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9CB402E-8D63-4AA5-AC82-B23F0D32829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76ED432-B18B-4C6B-AD07-E03EAB7DC985}">
          <cx:tx>
            <cx:txData>
              <cx:f>_xlchart.v5.5</cx:f>
              <cx:v>sales</cx:v>
            </cx:txData>
          </cx:tx>
          <cx:dataId val="0"/>
          <cx:layoutPr>
            <cx:geography cultureLanguage="en-US" cultureRegion="IN" attribution="Powered by Bing">
              <cx:geoCache provider="{E9337A44-BEBE-4D9F-B70C-5C5E7DAFC167}">
                <cx:binary>1H1pbxtJsu1fMfz5lbqych9MX2CK1GZbstuW3e3+UqAlufY9a/3196Qo2VKZljVoXTxQ0xhDIpMV
mScj4sSSyX9fjv+6zK43zYsxz4r2X5fj7y8jY6p//fZbexld55v2II8vm7Itv5qDyzL/rfz6Nb68
/u2q2QxxEf7muYT9dhltGnM9vvyff+PTwuvyTXm5MXFZ/NFdN9P767bLTPvIaztferG5yuNiHbem
iS8N+f3lR7OJXr64Lkxspoupuv795YN3vHzx2/Jzfnjmiwxime4KY6k+oB6VUnjcvfnxXr7IyiK8
fdkhhBwIqTzPE+LuqeebHCN/JceNFJurq+a6bTGJm3/vRj2QGH+8ePnisuwKY1cpxILhT0Vsrq9e
fDAbc92+fBG35Wr7hlVpxf744Waevz1c5//59+IPmPniL/egWC7Tr176AYnz6y/Npk03d+vyz9Fg
5IB7klg8dqKh9YEirvS0VtvX+d2zt5g8RaLduHwfucDm/HAvsVlfZ5th01zfrc8/xwaa4roKikK5
3v481BTJD5hQglGiti8vsHmKRLux+T5ygc16P7H5T5NuinYDtX42K8YOsOjKpeQWG/UQG+0dMKoJ
53y33jxFot3YfB+5wOY/7/dSb/6Tbb5s8mc0adQ7kEIwOBD5EBMlDhRzKfVcmLObn7v9sLVlT5Dk
J5DcTWGJyJv9RKSJ57J4TkTYgaep5ynCtuu+AObG5QvGteBbL0QWwPxaoJ8AczdwCczfewnMapPF
X8umiJ8TG3ngcSaEJnrr4LH2D+mYPhBEgiMwsktpnibTbnjuj10gtPrPfiJUZmWzuSrv9u8zkAB1
AD/Ducu83fi4/IAzqaigdw/dWrPVE0T5CSzfRi5BebuXoNyFMi/Kry+wKl3+5VkVCAC5AIBQ9lBz
pDxwifC0oLf0DK9v6ccWoP9WrN1g7f6UBXDr1V4C9z5C6PXitM02xdXd2v1zjULIIzzlaX4Li15Q
N4mQiCjlWod087NQrKdKtRuvh6MXOL0/3UucTourePOshEEfwB9pyb1b9gwI7jslMDmQCUCkb3MI
C9V6gkC70fk2cAHM6fleArMqi+L60sSXnXlW/eGSE07p7eIvGIME/6YK+HiLePSJ0uxG5sHgBTqr
i71E57xsTPRitWnKLH5W7QEjoJpKTt2ddFvqA6I4VULc5nwWebany7UbquX4BVrn++mMjsDs4qtn
ZN6eOuCac8Lolti5Cz1SSCEoSZmnbt+w8ENPEGg3Pt8GLoA52s9w9fi6bMJnZXTegWAwYEyTnZRb
0QPGGJXM/e6d7hO7Jwi0G5hvAxfAHO9nMHR6tYmeMRJi7ABMGrnou0B0wdsIYQeCw+4pd+F4finI
bjhuhy3AOF3vpbM5zeBkyrh9Rh7gHhBgwRCbbt3MAg8FN8OUoFx9T1/fV5OnSPQTYL7NZYnNflqw
s00zPW+MQxGUoq6DwsFD4izFgXQJknH6NhO38ClPkWQ3Jt9HLjA521N9KYdn9PXMO3AlE1wytnUp
WPf7AY2mB5ZMC+Levr6gZKe/kGY3JttRCzxO99OZvH7uAo4Cu2IobEq508lrBW/jIsa8K74hZ33f
ev1ant2Y3I1boPL6w156lU/XTV4WzxlcMigK9/C/hYYgqhTCE1oouvU2Cx//BEl2A/Jt4AKRT/sZ
VL7GJu0u0+lut/7zfBmVtkWAeqg1PzRaiiMLA/VhTGwhYXcP3SY4nyLKbky+j1yA8vrzXqrJm7KL
22dOkbkHGp0ZrhC3ZZmFp9cEBWqCNhp1y84W4DxJpN3o3Bu6gOfNfvqWt1H8nHGKe8BQ+KdM33qW
hSVDXC9dDVrsfUfuvmf5lTS7QdmOWuDx9mQv1eVsExfXd7bknxswxg8oKpyM33Pl98mX0AceEYSB
oe20Y78UZzcit8MWkJwd7ikkbbu5jLr22pj2GaHxDlBbRipF3ua4yEMXg1qMcDl6NtSCfp1tnijP
z7B5MHyJ0X6asbP4MorDTfGM8KDLCdhoVDd3h/gcqX5XS22rNfZnEbY8RaKfAPRtLktsTvdSf86v
+81zJo9tFy0XDDZtd/KFEIFkGJL8EpVM+wPFuu9kfi3Pblzuxi1QOf+0l6icxaiPtaXZ3C3OMzgb
AWejkdS/a5hdWDTNDohGRh/tUHcP3bLlJ8myG5R7Qxe4nO1H3fLxVuztvt1C8+Cd/33nOVwJcjB0
NzFDrzMCfjTS3CXHFpR50SH+c7F2o7QY/mAm+9F+fha3rf2vquK7vfvPFca2a3poc/6WJV4EMkgj
oy3QQ//TbQPUDz7mSULtxuTBjJa6s58pGTulsmueEyGkwoREIzO7rYctTmzYXmcpqSR3Ac0iNfMU
iX4Oz3YuS2z2sxNtWxlfb9LndTkS9UhBXbSgbVnYQoOAGg4K2Abc3QHnU6XajdHD0Qucztf7yQuQ
03zWhiaGXkD0yxCNovHNzyInQFxYOcaJJ2wX4X2idvZrUXbj8m3gApKzi72E5EPZ/d80y1C0b8Lj
e+TWuC2QUS7yaKj0o0d9q1wL9/N0uXbDtBy/QOvDai/ROr8eXpxs8qqN4uc8EcXogVAcGc+71rMF
WLZ1054s1O5tM/uCYz9ZrN1YLYYvoDrfz2TbnxuAVISmfM68ATwSIaDaCqkB+7M88OG5Bxzh6zdK
sYhOnybTbpDuj10g9Od/9laZXl037fV05xr+OetmaN6gUBNOd3M6iV4aUHIcMt4CqBduyarCr2Xa
jdD9sQuEzl/tJUJ/XrfmxacYbWjPezZHgRR40CJ0bNz8LNQIvkng6C5w/O677nOHJ4u1G6fF8AVU
f+5nysduvrPrMb58xooPZQfgDwiA2G1D7cItEVccEBeFa9CIOxXeJn2eJs1ueO6PXWBzfraXamRn
9Lls0rs1egYz5x2g18lj9tDnLt6NI9RILbigFLelnwW7e4pEP0dnO5clNp/3Epu3aYZuzmc9p4s2
dUURud4eI1j2P2v0HUBpXFfekgiEtfet21Mk2o3N95ELbN6+3k9smuvwWekbYiIcD0Dv5m1jxzKh
cEPfEBLRhTl7+0tBfgLI7bglHPt5ov3/gAhAFYinNNJwWyKw6MSRIAqoNzB6V6dbZOCeItFuZL6P
XGDzaT+59LvrominrN88K1EDm1YaZ6hvzwPcVNvudxjgKKiiStlew2/43TdlT5VqN0YPRy9weref
OG3TIs+eKQVRo/D1SBLsJNQ2U+pRF/U7sYh3nirPboQejl4g9GG9l07nApqEi5aun7FRh3Jc0IFQ
x72tWbuLQgOOfVJGcV3BT9I7TxJpN0L3hi7gudiPEuoDqXFp18X1+Kz33RCUEKhicPpbIg3Pf9/C
oXZKQbJh4W5DVXio+xbul+L8DJabWTyYHOb2115qzJ9xe1kWbfyciTakaVD04VTcOpYFU0PxFJ27
OGWod58hfJJIu6G5N3QBz5+n+wnPVOLeu/Bu3z5P8ImWKE/85I4o3KuGLChBE497i97ds7fJgT9/
LdBPoLkbuATm8/8fYH5+I963iwLXG7M5vLlh8N6leI+/ejN33Hm4GHprdnbCt7VIp1e/v7QHbe61
j9jPeGCvcBfUvXv2vo+43rTm95cOEnIHWnoKlA8NcOiMh7kbkATEB+OgAg75oKCHQwwat39AIwt7
0Pv3l6hOUIaAlkmG49c4QY9kQ2vLWr+/5HgJx+jwKrXnSj1UAe+m967MJkR339bi9vcXRZe/K+PC
tLhSEca42r7NSmrFQS2eMzS1IihADI0HVZeb99jdeDf5f0r2U553LruO3LlKvmb5HFB3PQyeU5u1
MYk3fUoy3Mh41E40y1dtO3F+OQZZVbwhJS9r76hyWB74aa2cMvULHbhB5KssjcaPjZs7ybRqWCVm
4cfBGPbOqqd9zfoVzbpppus46VrvLZGyko0fupUzfIxMFzSHWdKFRq3ZpGOv9ufO5eqYtmFcc3+M
E66bVTaMjgqOij5pq3g1tVFQOCiRfbuBcsfqEAD9YHWQ9qZo+EX/teCgE8vVKVtBStPO/Lpqh15n
fh7KKEv9Blmk9EyHXOORI4mL/Gstmni6sKeIIJoXdQ3mU5AhHD8+LpL3g0ggpASdSTgraa+LIQvA
ZOKNedk24RXJXJ6eVSwO01cz6+o2Po4cEQ+pn8s4IomfRpXq/DQZq1T6iVuV6aYc26mufdlxJ3mV
uX3rRodzEM7des5GQHFozBzNn6JGBM54KOa0FufznBK8Ldes5bXvhm0ntf/4pMCY7y+zRIsb9qC9
JA91b9TkQObub8IgSsfYSbPi2h2cSXzgReyU7/MsKOd3jz8IGrV4EErrjOH2MHRvKTzv4YOmLK/1
LMbgypJHQg+rLEiZ63suNHykMmFvh7bkNPInwTPHrCoSyv59GvMi+fq4JAizl5KgrZ+6BIktibNK
dknu6R2h4eTqMRFXfasacc6rKTHGb3IHSfxXYStmLv7bRYbrV/YyDglvglVYzN0hoSPLTNLLrKub
clrXU+X0qd+rOZiGXzzLbsJ7VgWAwnDh8DXFhkcyWy4A9eIiS6uYe1cjCduYXXtTJqPoNKg67Luw
rO0SZ5PoOn34+LL+sJPQe4Sb4fCfh5IUElMPl5U2WdvoJG0vR1d3avYTman+feA5MVb38UeRHyHU
BMliJbiHHYUy8sNnJWVJ0qH38qs2YzyXJ7EOio+ZZ2CjVkaGQVi9HfUcuPmbMm4K4R7yPkrnT0kr
q4r6eQaDGPhuEuT6jyQRuN5hFfWFl71J+7BR00k3MJY3J48L/QMwXIFi4A4qoIMrp5YGjehUeaPn
FpfFZBpI0Tg6Tb72ZHL4X2WZi5Kug7wvTfCrxfoRGA1UPIGDkp7toFiYrcAh7lg13Pkyc7jMeYUb
feKuXUlVRY27IjTz2uwEapLKzRRl4Viu66ZpdLXKndHrL+J8HprCj9Q4my9hQRJ9RAvhTa95PrFW
rX+xSmqJLQSU/EZNtL2fZoktD4eqybum/BKp2IMqJmoy87tWjA021Ty54dQf67ZqxblDgxja1BaM
wRkUYppgLHXKwukSGzBPvorWVhXg/lg6D35PWJl83RpgFlSwLnzsQvFXG2odmFWfyxQ7tcdlzUCn
aIyAGy4o6YFIlAfWRDttFOGB3jRm6o8gqsz4eZ4shfDrcQ6wFl6SUBh5d45FnRx5rObQ7zoa4vFd
JViSX4uhIzHxqQna+R3UX/O/irjA1mzmMoGMpEp00fmk6MhfaVtWSXHYiTGbP82Gyv6ib2rRv28T
/GXwoyKBBfGjSJTAzIvGAY/OaRSn0yqhlQNFDxQ+g/qlmyRReDRFhSi43w6Jh3cKEgd4Syxkm4tj
3o+R+cMMMoczm+oxgQluG5aE02ESajzaiQeNt890sE9zwqkS51Sncf25VjHvTwLW1/FZxgo1HQ+k
HYvXUe1M3atu7EbspVEF1vLFfUym16pvIzhLNzDWZ9Yq8KBtlapN661KVlRpenI7AZ6YCFMtkLIT
ydp1AwcLyt0C268dQ2vEsly6Tn5Yt4HAP7GspjxZtVWaNHefUVe10xzSOOBxtMKWK4fRp9HMsQYd
jSc8eqwiGMeJlphTuF1VlqYDVo6rqsMbhsFE6asiazonW5FI2ydSR4K1TVUgsCzVJGtMD4bebpdS
G3gtmpYFNk0SiCR/XxheSnmUUNxVK/yKJx50qi+0xq4JvSYDZnR08YE4LEACeWRCkyr6ymFjPF3W
+dhjDcuxT/B89AMoEnxQGY4dJutZdiobTgNR9Gm8Cmc0kah1QkaK1yYBtohJJLoS41lNg74ID0un
sbhLr4cVOGxm2mMypRfY/dvQmuG3UNGa9q902zN8SjmVDKrQJahGJEDeSPiuxisNRJowe/xx6BIr
C9MRznithJRQwUnVKXYKnXHo66THiWGIl+Sxsrwt6N00Pm+Zwv6PO4ZfVppOEmIlTNs1rvscK9iN
Q4flnJW0ey4DBWQniRkZ1id0hd2illr3F5Uq8P81URkUWCYGtgHUcQbLYEMMPZ+aabbGI0pBxJKa
NlalmbYf2qCfFkjwFryx8E1FaH8h49TDKkSlrNrppB/dNsnP+sw20xzWTdtAvhlczO5qGseNWVep
ngk/GVXGx2aduBc64rHu1wRn261lirIomY+E6xzxVIcVPTLpFDJ3jb2dReuwd6v5HZ+mEdtftcoT
7FDnQzYVIApDKc5xhKRPGz9yTVa7KxEkNH5bkigOWh9c3SJcxP3kkiMPutw7p3HrZvHkj01tynY1
Zm3rDK/ToJWQMXBaYFMzFZcch/lJgckUQYLg5oPO64AV57jrXo9qJdyYDdkhDDHMzaGhYTLVq7Dq
Sq39Drx97P3AEyY6CWjS8TD0VQozKy7ngTssssZ2wpx1MqZzHPlNNEZR+CYto47IczPq1m6eOLEm
RZphqqujdArsvnS7scUeCmhcp+Hrci5nvFZ7fdeQ85lTmMq2LrBK6zwFHoU/ug7p6vN2EB5MblLU
HVAqCC7qjA7LKR/wWbp2rRXssPjYuW5cBaY/ck014J0IYWq8ZprA2qXU7fPxD20Sywgj1oUwTxUb
BdbPRA6sQ49VhC4Qz7TYUH3d0Kk8Bfr1xF+rKcROV1k7Q/BodDo8mpFshPwwl3BH/VRJePk84BU0
T7HMOlljuhrbcRQ8Lh045WaCfZhU5LC3ozs1VejDRHF2UtWmwJRU2ZSNP+eepViuM6TTZa5qRCO3
cQisvl2coaxpqY/TBlZVH4ZRMlDntEvmual8pWi4roOhCA6Z2wX1h6AeMfm4hPOfDvtpkJBYJoOD
VSrzSEKxk24GnT5RcWdX8HZb5/FgX5tYSbFx53i0xFmUjjX3raPgtIiDXUkPqWx0M/hgoqEL/XTC
GJrLVMAl8YeIyOrci2F2161OG+P4ciaT+Nsphqz54OZjdqE9TyfYQ00d169EUfXpkSj7rrqscviY
102YO+wsgKQU99NVcf13DJs7H6WyKLMrlmRz8z4vRY6vbJhJNrydtZO5/uBkpnxdUT5Uha+SQvNq
VTPK2u5oGLjqz5s6CsbSF7mbkzc0g1s9DJTpyaoGRg2M/KjqOYEX7hs2rsIx7S2ln5thynwmp8zT
ftU4k/msPdKxDyIzEwtXSc3S0fF15k1B6Vca8w+wT4PQnJoInixbyTkb5nmt42x2m6PAm4fy9Qjl
6Hxh0rMBZa3qqNcypGsOgjZfhIkXlXB8wshX7TR1yqfMeGQ1oZuinHwRmlavndKTyQpFfK9ZhTwL
T3De06zr0h3m14EuXPeYDCTyjoJqJIXxjczmeBUFlDvvqrTM2ceurZukPHYrOVX1oS7dcbwYzUjN
mdOawnnPHNbOn0yBXe3zRojm4yz7sCj9zAjZVMdq5OE8+m4vK7HW45ylx0FskvFoLpnKS1+nJfWi
lWzmtlZfSJ6o4iryqrIf16kwU32tE067btXJqpS+R1tu3GMTFDVX6y51eSaOg9xJxbkm0knT415U
oLXRdaQKajRZlSrtvHJNuJlmcSiooU543niYTPLuln27UxYI8n4I87Js/aGMrUOtcppX/OMw8api
6yoYmqAHn3JDcJSplxxsLHAHKEwzTpZrFk6TgEE1dOytW9EwJFDuWln62MCBQx0iJqyFy7lrGWbs
TAEJjpIpG8LMTqwa1Ou5Dh1QUh7VPVwPj/IEXsYUPPTm40lKfOZRx0vL/kSb2shBJmSGtBPr80wf
d3Uei7940SLPfUwqR6b6OHQMcg1VV3OYSd62YPYqdbBKx2huAwseXHA3Z6WnoYItS1RsnUbgDMEA
H5633D3sSSFmeoIu7QyUqPDQS++c5l3uYqLgJQr5Js7zxhrEPPPgowc0loCaDJM2WKCqkNZzqnoY
IWkTRhLP7uQsy/lDz3iN18pAj/gwNykD6FLLywbytzqxdjJlMsNbvIRoSFQEVUuajW605as66GFt
PNM14ssw1EV5JLxEFm/CMunhFk1VWS5VVNJSlkgbu0ZotRWGfO2cdkr1eshI32U+/CHyBr6sghFr
q92GY/lhwydLkW7SPaLNrZe69WCMlFjHtHRtxkLowUpPaOBgIauQJbo8nuIcQUfWOVhYmJnEStC1
ToTtc7cScw0V8ruKzmCksojwiWVuRM7WKSkmlfkgRHYrxi54wHuejwH/K2sIck9bGOEwCfmE8K8z
F6oORsyYJgUBRl3bS9KcF2HaD9G7eUjcQH/uU8mT9CSqRJgPp7gkQfQXs8SZh8gnc2WTT03T9XF0
WrmFJRWuSWJQ8MGbbCCvRI3NkiNfR8ZVPLiNNGuWemApoRdYNt+XVdPwE7cK2169m03klfEbEUgX
8kwzs3pAaeNiqn0KknmRtcyqSJ3XNuFVJDXeEPTMEjWSITSOa2I3GA26uPaOa09m4Nnh1rtGfR/C
aXblAKK6orQCCxS0sXzTCLsfgyxJwKxdrEDyNZhlgV/wd/tusJJmfjdkSsJdkghyeasokpYapqIL
LZmnlZV2qx6p4cAl64YSoDYtDF/+ho60D//u1RDGzQknMpXQ6hp7IVvFEzhBcsQaZvduVni6OMsH
EvZmHWatIt0rfEBOQWqHcgK2ndPneFYxN5iCW/WxTVYQS611XyLkC6WOm03fdDHN/TbtKgPjMg2M
vmEDMWnhB9zDPstdzwaBScURsblktIC0TINeIvAEzmbi8/SaDh7iJ3SxTGN/PHq0Tjd9REYsSrBl
Pm3o9uAabakazDYedQpicBsRq7nQIAZjGLqIvoqwpvgtRMzSHE6O44yXtO/q+Z3r9K67olEVIRzp
oyZsnRMlKtpdiDmjnbNyBoL1dyJtg24plGVhzUhskC91Y4l8WJXYH0EbhEDN5EjolutRObNexU3P
C3AUzcv5E1bdWtyZ1Ih5T2tZFUNr4wdsJ8HxeKT2gtmaygo2WZxUko8mOizkiK1/QhSJEKqkCjxq
q3pFn1lqlTm5LnJ/qsusrdem71u7MYrB5o+cgE52S0pXDcVbl41jUWNBZhtxc+0YLORApFVxRMth
dSZEykBepyEJj4OoGLs/xCjn9lR1I8lOVOshpoBjcxj4AR1ND9MpsrTEx2hmGtiqpC4sE/UKD1Z8
NWyjxjENU2hpnfQERgqEvxOrFpkrLzvUYW+jwG1gkQWzFbqcx2EKV9CyKa58o2ZEvKxXCTY6giQX
u3+IigKQxqSzonfFCE94OEZdYMyhMxYsPZMVkiN44zxhR01eag2WAYxOtBrTNo4LXzhxO6MyENEi
3dBytBH6tLUcemwt0c1Janfl41mjHTkj3AGmUT/VHm49XiZY1ViqIdDZ8GUMjI0z+8jJIr522FRn
2m+7BvP9xSOXWTWkqdArxJlN59kLlryHKcipKgrlGmG+cDHY6s12a2TKsZndx2f346OkvSMI3X4o
GKE0tciselFYzT2yE19iFlj7VOLbhnqQQhhr2K7Hn3WTDbyfP8YJKqSpKS6TQhPOj1Wp1iVtNmQp
/TLSvEMg00U5Lp1accMiqGHU5AS+cBYljEZXMN4iidJntcpWlfEQdyMLYSsbGiGvtT1by3xb+yia
0IYIheQtfIIU9YDfHhf/h6WyPcQgtsSlCMdxHvkhKmMT5CYcJMcXnZERcsBB2bAQzhUh1OOP+mHP
oc8P9wdwgUqQhys0F6iARsVeAQK10ZGi3XQSTCoZPpFZWhURQTj8csstSyi2eR3npjwcykGGHZdG
PZxcU7dUhcjfbyoWWRtlRijbuy6GZX8fetr6rECD74NMTPj9OvOk27yFtcv56eNzXy6zvfqN21oG
yqScoGv+oSRDYcZ+0CH9GzkJhI5TFCFLpQppw/nHn7RcZVwx52K21JV4GpJji+R1CmKoKEnI311R
yvTMVJkNzeMEkdpJH3mWNT7+QJzWeFA/8fAFN0g7o8jLUeFD+ujh1EyiZhiTqfm7KVAnig4bGlgz
B6M4AdegqbOR+LjhZYr0SqY8gmd8XAD2w+IK26Nj70DAySxMfWlZWBhlpJLF33XkTmFxiFrWnB4i
6xHp5HhLW/omstQYV49Y+32bFHe4sSmvXJgCfmHYLk6ecJviQep/ghaXTFNEC3OmCriENh1K1a4V
NY4a/JikBtZaDtw6y37qyr5cR4ELxfdxatnmX43skDwiQzMOMegbUnSHCmTeM6cxSstqXpepY7lV
27eWdjmNJxHFtHFt3bmoYnAb2VLr4quqqSCW3CboW1B7WM009SxpSpS5YXwesWQ5SPIElsRtwwHr
r8KkQWbS68feJlmKFGnZx5f/hw0nmcdcXAKqtEd/3NodIovIcefpcxnVFJw1rIwNgfRsLAO4TVk/
/kirLfdNrjW16KdDjUahF0DajoP7BUkUyiZTt2r4rENhc4xdrEV6xpX0UufcbV1I4LNMdwiiRhJY
UuhkuZXmcTGWM6dUoGcPx2A0po3C+6KoVoi6GIBl9Dktkf58FeeNyT966eA1b7zWoAHvsfr+cpNT
kDNJkSkStl+N8cUmxx2rYRxVbft3X1fJ/Ikn0m6LJKkss3r8UfYbxe6vLz4d38+HY4xCovJG0WP1
cH3DYXSzrOi9j0VrXLUOkL404VGINCoi3TgZ4B18FLxz/CORsMG+HHF1/ycEa7xRfoW0LlIwCHls
/b4aaAYeSmZmiXocIkKJJIzAZVQmkU1rjY5NAygjSihhr4RNE6c5qiMXvUMoJuekHL4oDB1bKSJ9
bu01AoJ0rE8dB3Y0OypKN2Q4PPRfrDfWQCOEc6GnuMXrx4op56HRuejGj12eWM8clChVpL4zlIic
H38UXexniymMl0DDBU4nwI4u9vNQVsipEhZcKFbePKvjSJ2mfW2pfgdTDxO0rb1naNLBKhRjYbOk
t781fWczBM7gYnE5kzafiViwgqXz8jZARsFJk86Z37RQVYEKVpWnw/FEOwRMh2kRIDyOZxi1/ui2
8IdqkS0iOVniQXdm5c54rS9zC/jMEzzFuamOy21qoifIgJq1wyOLZELAWgZf9jD85RrfxmoTy7cl
NGgk9m6Cmgf8XhAgy0H9ieQDUiCPL6l6qC5S4tI7iW/EQ8MSrovCXWuLLVxjBr1yq+Ay66n8K2kK
7h15KI+eiFRVDDn+yByFbNSvJxVnwbpiQXGSe2n2qQ9jt/cL1RUomobU186kWl9Epv4YIH5t32Vj
20erSPXeSayTP3KU2i77irWVLxonmlao5Yi3PQ/K15Ebt2fwSNGMaD3q07XTJvTPGXXk/lXQDAn3
qwxfwrRG1jD95MyOQXCQjdGwanXzjsErpUcsc+iZnJp+baqpPkRNPPsUoYb/Kss8VAmSyiCdV6YD
SniGZH+ja4K/nsbQif1url2yplUjLzz4500VlYT7QSMipDDCtj32kqK4GCTtPsWURuiDch1WrB3k
7T6nnW6vMqdqPgiGXmnkprqTZOySI5QJpmqF7i0xrsZBx47fsbx/lRXloRl0j4RNlCR/dviODmTN
gy5dm6EpL+akQ0qMESdCts9hK1e4fzAzuV+8ybR/Ezmzj1HHu1U0ivx1Ktv4kMVTjENNj+nzQ2ON
DYGyMowZvt8FNX0QhcWGKJH+kTUPiyvgNb7TXlCkhyIrTQLYXPHx8Yc9VOjtw3Dfr72cBNfI4ZEP
DWgwM1C7RhdXwpU5eoRG94IUyK/6eZ6e9Yx2iP/CMv8DJUKZ/oKP/bDzb6aJXh2UbGDEl20THW91
mbImv6qLAoErzap0PMopQePb45O8+aTvbvhmlri+yF7HfnMz2DKIHL089Xr0ylyRoYTOUA/uwi8R
8MTrMcrk+8LLg/dxGziV72ZcV2vaV3F23MdcrMfMoO0LzXribSMa/apwavkR/rYFT8LXP3/Kc5AX
zxR55XuGsD/cPim+5h1VbwqkZ//ovcn7UyeIU31SErdahWn4luYa+9iRuUD2JkUtjgwaibVGT1dJ
GRqUErrmiITc3bijoasZ+P2CCy2a8LAklgaABmFdKHz0khIQR7YjU9N8xTq7+FFMo2NaJtnJOI+b
gujsM3X0uO68EEWPunHECSsmXqwfR4bbzfwAGXsjO6I6exmrdeMLh0LSIEf5IJJXYYfCAdJpTeqP
iku9blElMeue5eOJzM3Y+bFT5aj2lPlJibzVWV+J3viZDJ23MwnZCZ0nJM6aQP+dx8inr5rUOYun
Qv4ve+fVHDeSrun/svc4AZcJIGL3RCxQhkXRiaQoc4OQhXcJj1+/T5LUdJOakXbO9UR0q4JkVQFI
pPnydbhYnfVYO5VzDwZaXjcGNy2UEGNrtA0LtEve9HHktYF3S9k4NYfZzX6sMs+uHK/NjgVI8VmW
NO11JYZy2DVxP35Zy3R8Zwq7eGvUPguEXKz54NjDPIaOypL7uQzSPEo7kwtIFysIpyGBAvDyLocI
YU28c4XhX2Tp6r63QLXjENJBLH/o9rrtXrctz1GhBpXsZnlux8uxPQIJc9+9+FuXueLK6Jz8oc2c
dd0VXW1eWTN7iT8c0XopfKVXkVapVbfokRwkeO6r3aNl2qWqWDq/523ungObGVUYj6vxBqAyP0BE
DMz0IlHfWscsH7JkGS6yLDDfGlPgHH7fteSvXYtSk+mTZ815KHFfiwHVXIneTzDRJAsEA/v2Jv7U
qC2ddl21irAz7QKEo2riMhwEWOEuT6U4S5HD7sBJgiCC8KzSnWqk9yEbyklDv0DotdGnl4XM+rPO
cZYrOabJKRFe4oaNF9hz2K+WnYJwmtUYKstvIr/aRHs0aJZDXgzGZSCtiTfMnnEh+3S9WZeZ5SwX
WXtIZlbvqLGy4qKC5qWidKopCcuurJGUzDkcLqTng5jYmlKL9HeDvdSntCodFSoPuQw9EbookqB+
N06Q1VCuKOoWGE14pUGWZRL1aB8u5zbo+7DJWomu1rcb64Q4ZVZHUyb2+0E12YexnocfbmZnQD1T
Hv8J+Pp1/tG5pojmkK5J7s/rKdmxYUKLZS6++xJ8IAzmIP+CymOFNeSWsafyvm39GJ9kbXxZp3yu
UY9ObfU/6LC+liCz9BEzBDbwcoyglOqrfvPK73El13H3eEPkNqblRVbK4WBuU3DfqXo8rDKN920Q
Lx9TX00t/WSz7n/fY18BdI+jx9fhiKgtbbSWrxW7WzXOU7MU+ffEM+VdJ63+1i4NY+cB7L5hXRyv
xrIbzlu3rk7l4liXQ+2xkHnlsNxkXuojSK7n6SIzRucHyvlOhH6XFXd/OMtfSgYPQ4UjGOJoptlU
vmqyqYrXKujc8Tuod5e8o7IQfQSSuIZjb05XtpwKOKV+k/7OV6L5kW6mV4RbbLfz0fGa/kEEZXJh
enPxzlbuCEPCKnBQuSpp7iT3IreD7n260c/Ohpunae9Jo/+1YSeZJenw6sf/hlvjv/+tP/OP9zyq
/P/6icBcVC/Nj+G37+I5Udoh0r9+04tv5ujPZ6fNDS9++MVo8dNr8MpKcfu9ZzH6F3/8//NZaKCD
TfM/6s9fjBY6YeFlkIy2MDx/7Nlt4emMLhRGAU/doobiyXY/3RYGAQ7a3MTqAoznPD5y8NltwWM+
YQqpX4HdKGMJGviH20I/HYevQ6EZgONqyey/5bZwXqIAaNzZNnmUkYHPVO8iDHs5iG0GaOWMQp0F
k5E5Ua2cYY/sSRVv0ngSbxZTddNdIvr4vDGzdDxN2Drepi3E3LHIrbWIlJrKKkyLIIu8eAQyGFUe
2u2SREkSu9nbAE3/0StqJ0yCLo+2xZivksJKnZ2FtOl+sWvxAZXe59Jao4Svup+6WNwNRbO9RTl9
37RJTmnTFqwRskTbBaPYh8rJt0tYHaFFKr5128P2I1MbzA9BYeUyNIzMvq3ruTjv1TTsm8rPItny
wVl6xh6P7XJVLU2/swzLuo0329hXvRH8gHNqzBCCbUEXW23qlCA0UKG7FO1nZ7KG/Tb3QbS5fY4S
loaC6kEd6KVfuP9szY2eT8/WpE6iUJt/hLgIGtR942krcjdiF8YHewFit7Nr9PWoaIIqeD/lCBui
uvTND1Rr26VspyBi37GdVeaynQ1zr06TMXJ0y59RfebGeuizIYjmrHHGMB0CJUI3y+yCqcPZzlTu
j9XObhPj4zg64s4f8qoK5ehYF8rvA/M4C6t8WIvSg4NMkNSqymcvWSwm31ZW6XLtt6XxY0vnIFqc
Lj7HOpN+M8p+uWqF7x8fz6/XZ0XPVmuY8+/JLgduRl1tUwQGUs8HU7G5Hsd1QmTSbocM9GzfI1qG
zZ1GLW/L7IsEhAeoYhyQlV5IO07RzZVWsZ3JflDOIRVekR2dzWmaMI83g41lo60lzQlx0WCHQz6N
hyFL7A+tgSr+YLWrbx7pKtvZOFT0Bb8tziGr+x1HR0vZ94JdpyfEXVNt5YMynPIubdX6oWvT/gJJ
THCfw4keUsdWkkqnQx0hxuRN3Lnp+3wFxigDsDGj5WYj+ixkCP8NrdZwkTlY8l5sdl8fBWapsBDd
MIcyGGS45O32cavn9ei7fXBkU+/8mKUzg+KqCpGP5WwLekc7zwqUgeaQXhVlw3cFiBiRdEl7tiOo
Le5wOKnGy/dDUvS3qPTXSyQIReQ0RbbbBjO+rGSVLdEEyXIEJbYOqkydB4jb4lj5i9FA4adBuVuG
rPKPeGiogRr3A6X5eIHs5n3tL2serVM3gzmMm7Htp6K8rJJ4A622pDxkSLMjili0GmZRnycxjugw
G311vW1lc4NHpHrbG448zOta3YjMtc7HpA5Cy+6SfQUYebahx9oDxm3nqdsVZVjYsxPNpXDeLZY0
Q7Tz/qLhCwYqItfQ7QsGho2OM/LmuDjUw7TskdiipjLjfIvGuTeOwEv95egE+fWCmvZNbcziZkAT
tJ/SaeCNoOljmGDeyUPfCNyLMuiycQf66X2YNiO7jC0r+bqqPMeB15wQscnd1gbFrkbDOwN0NWke
rrkj68jkM5+3LmDQG7la6jN2991dFyBQ3s+Tle7HdHIyoMx6e7eI1dxveZdeTcAz55vZNg+GFOvR
7jzT3jur0UDBU+oa+3rdrFYr7F3k6jVCkLEWSACZKKxwLGdzN0m5vpnjtnmbLlv/PuD6nZMbb0t+
aqvG63dyS9T5GLNBwq00bmEx+8UQVrXIuP4OfdiWeo3F7qlVkSrt9F56ibmBj6kislWVv5kGzUxM
il2NCRyYhY5s+0gF03JMzaSO5rX63Gxmt8dTZp+auPOumnU07ouiZPIf7RRN67zkDocohzZCVqxu
lF8U5149AV3NTObUNsxKvRzjj48zC7Bn/CNYquK8bBihtrVZ5tMoanku392CKPGBfYi/k4bJtDrZ
DZW/t7LCsKuojwgL1KmtS9tlOMz2rQU/s2uGVC272gaBixAHbegC54kN+mwE9RWr/XrVqwLAtGm2
Yd+P9XapcKc8YVD/KZfu1/b7//lfL3y5P02/j3UPPA3c7O/KpS/qtTMVulZ/6LlYCsR/gapgKnYD
DFOC4N9/FEuWydO1BHWPhs6fyqifxZLzXyZ+PWT2GBFhBqmIflpT2Rn9rABflLk4b59//rsVlc3a
CxSABCfszfohtwH1mcSm9woF0Iocc43T6cKptmBKL7dC2bYskJJ2+VpfTF4GUlqdsilGUjkafhcW
WTHfCwx0p34b4ruy8uMtrDn9S0Vdco2mRV4sOalfgMBGG2kx5oS8URmHesvGD25fVVfK97p8N9nB
eAgGP7uymdeiQqhkCNtps/etlfaRWIVzNSSViBCRdQdz8qubojDrm2Gex9sAK1KORDopHtQ6z+eu
oXBeLkrWH8xujh9GMzVsLCZNcFumfnWr7AGpXLGdEGEtR/j25EZ2Yrs1rVLdLokTH5hf5fUWD8ve
mJ3hvGgD5o/ZKaIJydveTV2Kq6zoyvsxy5fPnld1Z1nfxEnoYm+86bq2vwHBSt93VTEiPWtygMJk
sg9B6ll3nuhSbEcy308YF5LQMOvlQjGsL/yuf4cxbUhCdA04WN3JsSPTabd7HiVWRIi5vhTLovrQ
QWFxZhpTdtFldY7vtxX9p6zeWMs67uG7ssirK3+e0oOBv+BcVehXwnRF811OvhfldeH7FBlGdmMH
fX5mlMn1XOQ5iu+l2G2pwD1D4NSZOTfzxZLW40VtWNlValXSD1FhrXeQleOhQBQWDbKwr3219Ger
3dWXXmfOF25fr2c+/rfPcPTNeR5Ywx0oY7lEVWEU+9puB9wjqe2fqtYdL5FtmYcOzS6SzrJ+awym
c4dQevhIYFz5Y7V78x7tf7aTxVJfI0M1rpwM94cwB+CWpF2jbqmDG9jT6gOg2nSw/Lbe1YNt7mds
VcfZpFgxHLV86+a+v7aGtrnI0S1jN5kyhHJ0nAROJAi+OtgYVNQpqwNz3ZwaErBMi70r6/Rt3eNX
ocTp2DHE1RZWZjMd/B4iBLjg82RP/psayeTRdUR75SLNjMbarCLD3mAB+mSBtgUm3U9GkF+0MIdn
ZdL6Z+Yky+95neQ3ZhvU9Klkuy5E3rZhLmLjq984PrhY0oMMdrMslxDqeHxTY9hi/krT86xQZejg
TNuhvoXzsirzvVry5UIGhYnKuB8vsUMBGDZtN71VRrJ97MrWFhBh7fKmFUCQgVuIa79zQ+W3yXGa
vPoGUGi4tZFW7AvhDGzXp62o6JO1F+I5Z8lNh0UAgQxs1/uZGiTMfBmfnDyPT3ZgsSNY874EU7Dc
LYyXDkxWosp5YBppb9a63M7QDCImHiuxB6w1L73UqufjOLVt5HWZv1fp2l1XSZVcq9S1d7KTzqcy
K4MiZGwv7/s49RLQ33G9Q1fnJBFLo0H9YaVnQsbV+bhNwGCVQRkVTUYnpgMbEPM6j1kVI0PURXVl
FH7y4Fl11yI8bOIWLKGLmUmydtttVfOtxJToh6Oslktn86qVWyOyYodu1HhIpr4P9jlOzzgqjWTZ
OZmVN9GG8cQ+LEu3VWHrt8tbuzSt96qP6xHTjK3a7lDKRpjLJUyHv1CtOEk1LvYBlCipgiiZV+kn
+8UEHbmLeyRz8l3iVe1wOzjpOJ011OhZfb61dm9s0eDn1dLu3Al2/k7lS+J/dZMCaWGUeqU5i3cV
WFjn7f1WGMXBGMch/7ZifbWKI2ImpT4/Lm7/qQP+UAdYgQvG8a/LgP+rMnBIGvNviRaPH/mZT0Ge
PMkPjw+h09WAfprmUz4Fm3Ee6qSTSvHAEClnShbs5yqAJz2a+lPYdNCo8BfO4TmgwgFNsYllCjyk
gsiX/H+rKLCpQf5GDbB5g0JxHvESk/NBDvgSMak6r++XQs4XVtZiY0LVMCOdB4gQsjHfNO3k2xUs
lDds47Gwq5L5Z4DAsyDh26q/tyt32FSoFY32vgS6a+c88iaGnX+XYePp5RCNeY3eNGrnxa0PrjPX
VVTXwXqWG/OMqhSa266mkxrRu0x9uA1jPbSXdbnm9W6aMphsdr71hYjz5RwcfjJPeSbXy9UFb8GJ
28LDyQ+AFdNxbiYvYV8T7AKm2Itc2wYqSGArFKKw71OZbXUE7DPjzanmAjubmoL9jEZj3pVqSzAC
lXK53YpJfDZbG6gb2ni6zMwU4bOdalIH3UKGacBJzPJYL1N5xAJS+jsRNNlJVgk7iQDlNMvrambH
zjDY68t2HY6DKqaRSRndSVq5xVkLmX7IN+WhhMYFNYa1m8csn1M8Xdsirj/il8OmInEeHSF8h13a
95QSLIb2EuHu2xB2VdgQRTd9GJS7PsRbgzJdJV27nFDKLqg/lOBC3dgc7Q9o5LsLDZQce1uqvWsV
014mbWfhhlAXM1b7dgdMP+9NVA4tc+EsThIb3EOQr8sFdFbQH9HjdcMh7ZVZhhNdfWegiDTfdrLY
24NRV0dnKGOoErGgLMsHL8z6PDciMVWTF/rSVc3OHF0EBHKqzromTncEloz+wZ7neT8PTLBVYk84
mO2BLS6byVZEWqf6w4sz8/MmrORA2Zjh+YoztTdrd/1ckZlN0aUqcRybpb2zapW+wUpUfsANLcPY
ROYRtbhZz8opTcydrbzrqloVZCYYvsL82UUtQjw6jbVY0x5qrjusU7LsMQkE14vo2mMXKxxJnZuc
p2D+Xtg4VYHRiyogFOlYfjNzozkNcW6fhsqrdojO4k+MBoUgAxvLF+z+Vhau/TAVx2To7Pu4zMbT
rCrvYJcw0WFQx/2d705fmdON3bSisIsxn1UhIyA7QdE4VbQmeIOjRPrWRSVRUhSp8D/60rGPmKxl
HAooCGsnJjsJe5uMi10fd/cC7+FVhxDmSzlU8W7skvVhREdzFm8xQ9AwzCAPW8qg/dQa/fXaLPVV
J/J8Docmz7MQ73Acib7Qzom4eSeTbsBQF9SnOsiS90NXVlQrQ1zeFm5rRxgi2+M0VHhufPqhF7tj
KNzCfIu/aYxWXGTBoaldaDFf4IV607Z+jltzaK9VFQeHXprl99oq1lMX9E20pF0eTssahHU8fM2x
qe4cKv9I+Bnu4BJKrnHtz4jd34tSiaguEhjqYKKmLnYdtGJSzmHbpe0obwBV4oTDFkKOq/oPmfC0
jj2til8b5lq13n5Psr9SbR93x3rz+K8XxVcP2PprabT1555XRikJbkKPiAoT1g3ej6Xnr+QmUlZJ
H+TxEuybdabT35KbkIM59G3w5r9WRQsigTxCxjsbJx7ugj7w39grOyzKf1sVn2KbSBuwHJvwGIe8
gJerYmmhvrLmQnzHhK8Fs3brainrk2lHiLEtPlOoiv5Qd2u/ujvYV5EukdHEJvEZSpvsGnspvHNM
4pCJRWDU3dkcVGV/WYqqNdawKRbRfhEF9kiSFqQsAXkSSHXru7cARrGRXbzys+8L9GBIFjC6JDLT
2jOkKj2n4rZCVdepZQ5zjd1IqKINm1lU1YXlrR2nnFQVqm27cvDYG/3U8Jm/3dJ/Aii85FpAM/Bh
aGSDcBZu3y8yfM+qshFpnv8d6SyWrrOhckt2Pe7UK+9s6xNyHzBgtWX2ozTjzI7/wOpbL+EMjg+V
5KGMQl7AneJkXt6jLXd8Zg2ZfcutQvtBhgYlFfNpQLZWjlVzTvBTqnRI0DYbrrG19Q1eKi3wZtci
Z+d8YHXti7CBX8d3Hgh25/Yf2ogO+bd+BNwSILdFy4c+ksfWoFB9eY4g1B1dw5iu0r7QzqGtwk79
qe1FPb5dDX90L35/T/7Z8QR6/cdkSCkflRB/iz3ylqWl1DTHq61SgmCvJdETqQmkLpoQNXnytCuA
F/3noNLr4+FZsahFebolilv3F2WFMwM311OWX8U54WN3dZGvpr3zIGPw5/edDnv4/QXqBvtLycKF
4Q/Ah0H+sjaAMM5fNuiSZoadKsf4Jg01cahk8xKPfZfvDo75GOgiPxUCBffp98d91dn1cV1UtTDY
sPEU5a+O245r4zWG43/D5F/2MiTOoew/pG5s10k459mYXdcxPjQSBdIGVO0Pl/2ySteXjYIGTQJk
ArFWTEovLzsRU2aYS+p8M7zS65xIzKjbPzMzGcOp2TKvvMoMRGWXTtGt4x3uHHNLQ542U9Iov2+I
l3ecM0GQQGie8PWjADFuvGqIAUFJviLA/RoHWy3UselaZAB7I676YD2uAEXcld8f8teLxyIhSadn
06MfEPWK1EV6Tfm6muqbK2emzcNqyc0qDkLNY+/uMz925Sc10upd2IOqyk+NuU4q2E9ZY7bzHzqC
9WppoAHQtzLtMPMhFHFeU8xJsBGP1w7GFx645FXGGdYbPcNAwKYULuOcu5sbZRXb+zZc0JFxVoId
xHhXtRK3KkCbqonhSCtF9AfuZ/u2goXuv/y+zV5KM1wPC4GJno4HmSEiZbS8wnrHmRrS7Lbly6Lg
Hs3QxD9PY5mAnMIAOnUYrS2yJz1ohrnRL1mbjP9uY1nkPKE5w26AnMVlrXjZb/3O7ocVOvtLXQpt
mM5ZDjbY6NXEpfrGiQULaZ+Mqvj87GFRbaV0CIWRa+V6l7J86aX0UdtdZ1s5vdH0dVP9YZ62Xvcx
7YhDzM6TdvBLCfna6LWwKwWf25wvPYEnmN/yoW/L8abbhqyFMOpWbUJCpvmYo7N2FbQLAPNq3GEW
jU+In8s8iaptM9c35FXU+DZqtvUYY0ZhGuUt1HiyVZHtYJBEI0pso1Wfm1ug94NFFms/7+/v/yv9
HTMVLhNS0yTZG0IKOuvLlqdn1t1UT+0nTzQiF1FrYjfrELCPOkERB9tjdNT6NHuWo8vf8HEynbRW
rIWMyzw4sjuMM4lFfxrQ7utZHJcC1R3ghRYHMpG86hYFRtIqTpv2U6sYRd3eYZfhXtrIKDAu96P2
YDzZ/aHv19ULx1TNXRox4c/yNum22DgD8kaWr4yxl1d+JnXFtTwFIxSj0Len6R2dY/KU39CqnFCZ
rZSFthmVpa4CMlqfG9TUgfYv4PbFj+1XC/q40BH5yku/mdpiC/bu9Afp4cG3o2JJMiq27vHwgZ/o
rCq/WbR9qaEa48wzo9bF1tCKitTDXoKFHIJJWdMdWPk2XChVxCqEaVQgK0aC7PUMVf+cfKz9OnYf
JjatdEAPwSJpMuQcUPP9vm+8nsJpfYR0LN3EB0rxi93Oidc6sYK2/LRZFUmX4YKip9VhGHlTnpwR
EN3d//6Ir2cjtDhEqVqs28BdwS9HBDIgC6xy5o/ONurOOCPBZ/qze+z03UFOnZCfSDza6ISzPQ59
comOEzX6H0a53h+8qB6IgkRiyMIlUDz/qjMnBmvsjEBWDxXCuQGNTUNS5/emS3W0T1r0tbVXsddk
NzhXtCGkTUWTkJQ12FMDMu/N5RQOdtK9KWNf3i3EIforALmFN3PwDTOLYJkWbEQLtlQiQd0YPbVL
3oge7BhNpltYX6qLU6zln4x8IjGca5v1vl1Dp1B414+/b/jX8xoptshebX3VbLIAZV6tnYUEMJ67
3ns3wVawKxBKEQtgIxWg37oUWe5Zas0L3XYpAm1WSobHrQKeV92lnTGf7fguXlDAksvRZdSVZ1lr
o+bd593WEx3RlVOrrfli1Vx0PKNudUJrRev6oDxLu8F/f0n2S2Wx9pEh7mKvB4WJK/QX1SFi2Ioc
vdp+5w8p8B/JH4k+gQE4Sg/dx3Fsm6aOtYhJaGKIM1fqKQWAnoXGSGHO31goGvgVDmeiScsgJ3Qs
m8E/u/Apjus5Lil19CWuSSX7Q2F4qHhaMEOnj1bWCy73D5f2qsrk0oi8dG3tAIcv/kWDigjd8sqx
Wd9BJuqZaniMAtzI6Wm+DqZf2Ghfh6bbHjxcyUxuldHoCBA8KDrVaaukhectcIxxhmbstY189nKH
3udMpG78qDMYqulI5Jd2G/Yj0+ZZhhiTaQ3jmJ4FsyE2+YlNq0VTVIlL5scweNr0JkqipQgkDGyd
yfbUPnoqLP6tLQW3VztjWb/w81loDV+Xuta8uXKVnXFPViP43OGpvLWJppwQB/kY5es/TQuvliN9
SFg70wbc5H+qppdrpY6icWW7ePf9aNFDhnUY6FCs/bSPm7duI/bxbGBwBx92dJZgOWHF+Vwx6dFK
OGXL4caTvR/nh3hwCUQdGJDTrSK2nxWgMhj4w1KzUD3ftqSboXJDAia1Q5dRpG9HggaapjfyzOIl
WPNgujUbsoizoygK1iZwTb3x/32Xw/v7ck7k4vUiwCQB/E8V9HpnQznYG4m5rPdpuiJJDCGiHbRc
M5KkK2lvrlr3Xapk64d4CP6K6DLL0VkAc39J5+rmZkm+mllpns3x6Mrdv4rocicLQeDuz7FcprKC
XV0rEp6gdcc/xHIthsjd/PAikMtcrHEej79J4lIpXbE9LY8ZXF3f5vLw9/ytWSK5exjdMolxhQ2v
k7cI0Ua59rvMrYQUh9TcP+Vsrcj2C+PdrwFbrBje+E2ov0VrtWDzaf/2f5SmNaKeMKOinHsrP/s3
crQWy/GVe4lScaJLb5bq2/StI82BkN26dtvWO41BnCGNr8VSoIbLiSJBbj6LOMmyQ+xW8yhu49p2
upPM3TTxD/QV6ZCzN22mzhbvfZJGw8RwJSZM2JUtX09zQmRSdpyzitUmKoLZZYLFfTUSnWuMUvSn
eYbRiKPZoWyxrsaWqisIh9XxF3lNDoLHy/D0SyPLMG6ExI+7HG5rerf7so1dYE/nuSRvzz6zFsPw
vGjNRTF6xwWsviLUzJ30uoieIONyEkewqHxe4lWaQZSLNBDJNdFZc+vdoK3I5/LgFY5htydEIIE/
XcvcIRIy7IJAYxKeGkRaPJBUHBvbG9clYybZG4TNWNUls3aXor10YuWVUG9dZpU3QO+5H+/nnImA
CM/Mcjh3pix9StDSJQybmaRr1u1MHX3qI4HAPVt/sBO75niVxsXfjYnfdZFiH0zL2j6BSnKKLJnq
L+H8KVnCrgt0Te+mPVcP/0EeljxgGNYt5pRDwUvTpwNwTuXpKd/Fs4SoJJiHhg6w1dQbR1S6Fe9r
ny41HcRG83W5djawlvQ68rpMLQ0JWZm+PRZxFrZ4T1KibufaJe8L9+1oKG6FgVoldb93HRua7qCy
jEormn2LuNUo81NBkBABcmM3Pgx5PWYk42dGujXHdNxca7n0c0+fcsadbjdkKNnMERz+1H0h6Ep3
MEyu+s6L1eB3ZVDpppkmgiGwtAwkdHEOEylqXOPz9SjlON0XEEycFJFY2kbeFcKNAydy5wAAKGwR
NNAWz70n3npkI+SzGfriYtLneOlGeg2emqcaNxCbDtW3nZ4YR8fMlHH33NTG09t/NvLT+0AKbKJ4
7LbiBMjvTKcvRSbbTB2z2lm56M7eFg6S2A7e3zs24EkThOLpRjXbNNDV2HmPKjnh4FtjEVpFOq3y
OqjGhlYiVrvkLXYLxqYiYI54CsIC3y+3GxWWzS/x05ndl+CpBXF7Q/7tnq8ptTP2aFFLutpsnZFG
qJ3X5tOtfeoeMi5K2ke65JYQzO1hpVTRIteUfpo8ma1TN5X8cm0600vfIV11xwEqN3V08z51pG1c
Ya32XKT+FitTPcfBlQ4VFPZDqk/9qUGNbd74oSmdxvX2mPMBIk8bz3Nd2mOiES2UQplOELsIHnFK
HjfA/c0mz+6+WDKp6T69oGLl4tVEsXvdQw7oL7Qn/YKIy+elrE09HDBx6WaqR5mk87uxTHh+w6FO
fDo7aRJW4pwV/epZAxFcj30ly/tg8I7PTR7kk+J0loyU05mQwaXh4HmbEa10nKxuk+Y7Krfcn3Yk
GhPyERGKEXNwkacNW6ahJNj0VAIYANlwm/AweE2ih/NIBCa/K9ZR5v6BsCt7Wc+doMfRfja4jVlV
URm4ZUWka0/C1AlDz8j7sZn1vFA0ivKq6kb+JVAVEE2YswVU1EGOlFcT8lZAgVnlHN1Kk2Z6kHW8
sAuI1033/TlgKs8PCOzJOYZXT9Fp/4xtXow6DvqTCAh+XD6aGNOYb5KyaUigesbn86FMFRE+Kbbs
9iuR49hPzto8pTmOzuOY6RrCRrnt8VzE2wMBqM08vOucOZ3l2fB06UuQ9DSR0y5bwRUVhIkIHrJg
WsxycOS6+SzwcRoTvEp38Sf81CcihRawRltf74DzgBdFB+f9aJUEP2FAlfIToYgF+m8gi1VWl06L
yKbeydXSe9hJEPh39wyykBNcKtIb607F9imJO9T0IdFcGnqL2ZaDGnZwo+ClsQUt+QlKmhjpaCgB
JsSbCtaAKx1I7ILVSAp/YKp0ZLyy5vUrM01+YK+nG4+gOA0VEBNbQG7kJWE24o1aS67y40x5Fhvn
c9wrlV0FTq5BymZkubv0CvJFhrfkZlVrvF9iHBjpgYArUfY7oAtQ/pCoN19+chN8Pl34MxXccDeu
StaVXjYqEevupmxl0fmeWjIfGpBoJzNJijmfN1HF3ttiQ25xpyimQRW2tgvkJ+Zb+pcxtxstkGMK
1t2oRcXRHZ5pizKjXqWyDqpmbj/JYE0764u7lLK8krJr1/jg2k0/GD9mhFlLvGdFc0pCz0vwbyPy
S8tTDyCSczHcm0mXJ0kUi9VJl9vZo7bpvgVTNnX2xz72gSaOqhgn5Fko+frigYhd221+ph8PltXg
esapH4wWMvugQu0aTfzS8KbQm6H6lt3zlTzdS50WQfOQ8KDzJJ9okbKc9PwXkB3MC9W/HrzYDfU7
EMrSZsgH9O+wyRu8Y01W/cYYJxPvYOeuuQ0iH1qGcrI4Q3y1DavV7nMGqh6VQaX/8txlCW1lJiKY
Rf/pCQ/X06mRRKSXKsfDv6BM/2ZEYTc34YyOghu9klJvn7T/mA8lxqbhwB7ShxeXsmw4dZtJ/3ZN
+IcrcEt95nBKfPT5QEIFLGkdXcW4e9qx1Vm+eQU+xHZ03xZPE1bxBDT+P+bOZDluLNuy/1JzpKFv
BlVmBcB7p7OnRE5gJCWh7y66C3x9LYgR+STFy1Cl5eRNIiwyJTrdHbg4zd5rty5uDXOjFO06hOww
05tmiBoQUYiftPag3A+phS/Y7yfWouMx1eO1jEtMyWs4Y7H+WsP3Gw4HDc8RwIjDepM3+rq3DatJ
rtekgxMqTxFpdFUJ6DsruBvRGawLAubA66GXI6Hg55qdpmSnRDewEP1m8PVLQ88sh/OBKxjnG17J
v4yVk54dAvNq/T6pcb60vhNDtbwXU80x2yrmegeh7F+JWihV19/9N93dz73d+vKA14n1hSjy3xmf
B1krU+cwqvo4GrMVOcaIg+1O8RvWzy8DdO4mbH8qr8XIin/a6+jth80jFg0Q/5SSf14jKlz4Omib
yDSvEbqvV7dnJ+uXiqSab7g2CR6wgj8Ox79/2z+P+SyEm0yFcKaioSfEiR3xz79LNBpQOrj17j22
avZLinSII7rrXLaSS03p/LvP+a8vSO4QgwMwcTrDRe+XYXtOxoaGMi66Q6jMgwJDk9cfnBlqJWPN
73f237/BXzzT6ztkdvuhG4QXY/6q2pNFZsZVX9h3f5wYUwIMZ43VMWbL2kqzc8dt1kSLuB0mY87C
cqjW89wQHA1Kt8Ac+M1UbrWS/jBa5TeilUJXymoUXiIjul8GjTNxCZMzG+1d8XFTASdf73E55BHn
euqOKV9BYqIY00PP4OFAaaEk6y+SNQaS42CEdBFtLXiplupLjpY54Khv+ePcH5F2SWeDfjKYPvZZ
zccx+/cf6zrn+a/lMuNEaAV8rqsohS0j//3zdTPNi0zFYuV7gP4itwKnLB3jxRZ8v7+7Yv76UugC
8MramMroiX7dgJSkYczkksT7jyfnaIHG5m3rbcm//v5d/bIK4qej0MBer7Oip2z97ij58das8OCh
nWy8d8xQVBsfVwHGj7WyEQaiu/04uSOSMLU0he74Dik/nNygybUu6I1KOo/ZpHLP/ub3+pCI/PCB
M3LjI4DoqX/fb8OR+vkDV1XWG4RpdTuxQFzqNrol16X+oJr6UH/rloq9cFB3MSNKzy+jhabLxwzX
a+WJhx6C2Tio8wZt2Vk3aeHVG7D7cVzvZx6xVn2JZJpr0D0inc3Nc9eir443ItPNqt2UxbDoPdYN
Fdrzak9nYgXsV6sN+8b7WIvlNjW9cY1YTmvlVR4no4eUZxjtFLU++sLJ2FOvO2kZFkrWcIn88Zx3
FP5a4ucfT2cKXZcz1/5+GnxU7Pn3T3MCuskJSIe1Pk2nER6bsq+R/haXSh/4uKlU7MG5GF2xbu6U
j4OkYcfI96Y2rrbgcu36UsOS0wmU7SGeYLIigDl8TA5anj444D7qge99Dwuqic8Xn+/6LHTakQEN
PPrcxobj1rxkmVOcj0eVoX8aB4UsO9oSxuJFVjwaVI+ecbHn3jObQ2arytpTd6NgXDl/tDMeJAqj
DZN8KJleMshwGNb7GXjgOgqUoY4ntfRb8pkt/cZrvQbBadzapoVYcfbGpX5gbL8uhiilcKFfyIYj
GuMhbRjaxiHXOVv5bSJaTcuCUqN2+zbTwXXu0bLlpL9olpx798L0KWpu4edmub7Jqk5Br9qotB19
QDggK+lNBY4ZJsEk9QXDr6rQ4I8BFQ6yfejqczSdc68jXMRnqzulNKWeK1gvpona7UzIJdObrZb5
nIQREUOrEcGpSvG5YoChDGDe7HVz9Ucl27JWju2zW3L8waJKClsfKEa/lyvMj9dya64QVCd/NHPF
96KqcoqczoeorXTASylUu9SQ78S1w6+hg1D0JyCM3gNnYe3eNxVhB9sytWLLT+J4urfm1CKzIZ2i
HThGY5+qxnIohRz3DATqO0fYeiA9K7k40EzUoDVH8RBxUe/N2IKKz92XvKHkLj7HagqO2dMAo7iF
0e/oGZnM4HE/uY36UufcjiBx7bM9pat+OEn4dlVFbDPAy5usTofrJSt6dcMjsN+4s2rgke3s8h1h
5r2umc1JmEp8Kseu31gdAQvoOeL9WA9emHiTe+s0Sct6vEm/pF0bhUVCUMZsVlVoRV57dBe93M5R
xTIVexQm2tydq8DMKqD0/MiDS1vzJmQ97JAPgL6BQ7bLgTEv/uxl1jbJ1Pq+MRlx+0RWtB2ElTp+
nOTivhYKCUqeMZQPk6unGxVB8hGqYpL6taIYZ5Np11b0HaHMmRPdMoNLkf30hvdFY2NCW6A12t2o
Z0m6beZK2Whd2d91o0nfzlEQdrOEDN6JOcchPLk43rwocT+nWOTmA4v84b3TzUzb1ADA6RbSMpnR
W1vuV7e3EBgrkSKOJVRsKzS1PruVI7Y1mPz1yep6rQ0iN6lf1axrztIx1VNna+sVGgGVoZQfp6MU
g7yCwzEeiGRQMBgZiR66nH4gsSZAM8sCLpvus1Gep6adviJil4Geastr12W1zmK+Qda4LB1XblI0
hY/wSBA6gHdbHoGqt7Gvak16mTWHg5jOJBjBKRpH+C9FcxSyFVu9GfSTteqHGZg+WdP8TkRJdIG2
NvhjN/QhEzo19WOJcjy05trA5t5XlyYxxfPcSEoblS1x3PlDjpQgD5w0Ro2tDAY+raGtfUMvql1N
v03yYNnfSq3Kb+Hr9HmQ93382GI++ixkU+IZJLgqiDTRZH7G78fiEp9Tzo0nkwXMoztBXesS0nOW
MXvNymbx2ZWUT1WNr6xpRu3WI9nigPfHDQahRkczrczXzrXlOWNsPgJfMAdeNOoBSSgtjd0Qn22S
PFMfMID3KhRq6tClzMkIcOpaGGB2vuWgt8GCp4uz7/Fr3yB3QSIxJeJRJ/pkBzlR22XNaL+CrX2c
aDcfl7YE0NA2kFeytoy/znwguwSS67Chmprve+FZEbGaLYvPHOOlClT/gIMMdTvlnObHTuc9elXv
vRmyMR4yEdVv4zIuXwcu8HB0av3KZD+/U3lShK1s+3vKNMW3pmo8K6LLXxa1rnZGoUUInJjKXpJZ
NXmWSU4kNUtdxipWbu8d9htB01XZLrcG8YhEyuD3H/WjplbGNrON7pnxVnvjVYnYa3Ph3ZelWE5x
l7UbSbjA2k2W6aUy1f4oBnO6qbpIPAjo3e9GjsfK19t5vJhzyc3DaOhaM/rhJIUzHdJJGjXjD7fa
RWvoAl0myk+mB95hISrrHEWJuF10N3l0EU4+t4vbP/DAj4lSEg7+RaVHCmSn28KLrDOLYs0I+hL4
gAtqzOB6F9V2iZUaz6qb3MCwb9oAgYW6FYBxnpt+MGN61GU5C88cTuh9cprssn6IjcWDNhKXcmM4
ubvXWJ0FI+7Ba3eMDQbcQvmiRDpSrvNsmUvqBXMpEXiGzsBk2D3j3hudfqMCOAFlVnhNdJ6UJr5h
WFFcAKNXT0UvXvk7+AKAZT91JRVMNjjZRXoZKkar0dKjVzf6y6BEwxTA81avUMwMj6k+ju0u0Qti
Ez3ie05mVAt366ll5R3LxG1C1qGY/0bWxqHrLSXEoaX3Rr80IuKlFNbmpxk+Hp+1rU69OLegFout
JoU2HSqzLa8NaSq3Dl6CJiD2j3SbxGvEXRanY7lhczonpzLN6zRU4GAiLIwiTdk5GPOWu9mtxJDs
1tJDDb1W1kWNcbepJ9IyclpbQXybQ+USWOUQjVcMHbIuMAYtfpicpZ4DkjzsM6q3SAsn4hPyU08/
2z+RHLe4RCcpouktOB6QAlDn7EmZcI6WLtUqe1iMOdJHf5Yt8ZdHncNOPbgmg/VdS5KXCJOxs4Z7
TyGJAiFLXHjAuHAfgLNTTE/ep4D0bF9PzOK2njUF5yr92prY0+rqGeyVrAJdMA6/cgqOUzLZWmjL
DIiOGamXAYid/NgrJIhl14SV2N5i8PFXqixDxh1lvoqdcH6W131vZm5PMFxmFzpz6q7mfnCXroWv
NOsl7p+hSM7E12KRKSumpSv+riXroJzZnzgDwSFValr1Jp6s6SpPmTaGmUzl3ohB7oTwtBOHyVIm
tEMei4at3mA5s69PLJHtXu8viuVJJyizyOx8x8wNJlqMvp4IqRFfRqxZoSHwMe3qOgLmGmNDHfSA
Ei5R6oAVN4ouUKyJfTcrZu1QmA3unJIbw36AP1CrSirTdw6h1rU3SVNgw4lbTXqbvMTpnWwaXdaW
daUpoz08kjBURvusdc3XeBxfliWJH+OkeYk90vkIfpjK+wmJBKFPEcgzHh4qh4QNQ9R1llMx68VF
GOmwJdvCC5q2WVYzqaE2MDGt8l5UhR0KYeOfxZbC+Yr95b0HMLIlCJYFUCyjKxZ1LvmbspvacOFh
Y954XWJgESd9k6BERiZcD1wwKLXT6YtWN/lt01adu+lgsp67uqrvh7br482AWWploJGP5yul9A5E
zrSAd9pim6+IoSpXtY3XJzUhcJZypefSPOkNu7867tgBe7RFoa5H42s1OMNukbq+wkR4CIeqN7Yd
Nny7viDDm1AAiinyvW5SZUA8WxaYdgd2woPGiRQTXeFw6AiIkZuZWfH9Eon0S4Tzv91lrKlCwU05
EeGZiwtPeR7+qZ0X5FBTX/ArRHc8ddItEcc29ukmecrSWHthgIV9Ote8Xa165dZpnOxGyVQRjKWd
fFar8rHIEFTFNG5bR4+y53rS+9q3IOk8G2oELEQ3opW0IjM3SJkxHqNG503HKoPiVI4BTbhxndGW
HMdJS9/zxHBe8igmflMzpjOZR+RsNW19MJi8PjHD1vP1TJOQSDO1vbLJrKNu5XBcL0Lz3czXJn2u
yvWpLfXurR4hDm0KO2WfyEy2tg8VGct10IlUEulULDUzN2fKtACutPo9QCOzroqm09+SJMEqjxNM
I1+JEF83yPm55JzaXBPJ3FgHgM66Q4pgNBaCWiuPj2VT958aurYkyBvDUF948E4ChztAgL3S5zbg
3UzZk5OrP67r9622jDnUzFlpri1LZm/D6DY8Hug8t/UQISqqI8s4swETpwZ6S7Ga73Rxlt3QvOV6
L9OgY1o3+ulYyPe+n7lXuCnp04aGYeCXkeXP6LPYGjfkahpHZr0xyiOy4ijmHWv8CpJijLalk/Qn
c6Z/8xXKkT4solaxNkpbIp0Fr2c99V1RPDvNKIO8M7qwUJVWvQwTSAWWVK6HuIYazrf7KSl2E0XV
kdOvmjayTYDatNKj9BRLp9QXI5k0IoOiVdA2l6rVbERDLKaPsIOLKDCTMsnMnEib0WYjUeZBllOk
EW5DGzsG0dxCnwoso4qWzxVglfwaLuLUhXQVUc6R5tn10gRCG+Ji3imqnlXmtT0YkevnWpsarwXq
S6XCme7KLNqydwJGdZUntV17Ad22NBtQx0nZDYHDA9eaw4Q10JoBhSjanMNqBECQQ3mOGOkQ90ID
1tzAhEbg50vU0pA0xNC06ec4zs06Dol8EmwjcAkZlfBH2dbwCmNqteowJINSfuvaTo7WhsSXtKw2
VsvK6j5SdVYYuwa9UV+FYjYVNbvJhgbv65OpoDoasOeBfpQjanHe/tdSgSvC59hl1Rx6TSLhdgtL
T+4/Zp5Ks87t+8JbJ4y6Fsnm5MFupBNm7b6uE7gPF+Cu+FGlvUOevHC/tVrnpc9DMyUrZ9llAKfQ
2UbZZPOI4Djun4aEgYJ77iko5UXNPHU2gyHuhjYnJQFu58jQ38rq7M2Afj2WoVX0w1ydjIG3t/i4
2nS9C9COgFC4N3qrScmFQ++ZGkd1GNq5Rs6T9tQ49A5xu/1uStRRu9VhToDelY4mitK98TgxZy+l
iHLNXdqDC5gbhpkjA8kULzPW5cncxJU002LTTAhXPGYHVe2eF0o/dxMphU2iHKE/XkPur9l65saZ
F8PcsT4rn4iRLx4VRCq9r9eY4nxz4N7ZINoov6gV/C+WHWoi8k1td14SjgK5h/QXvWWHt2Bq/C5W
P2LKHG9wJI17xqnpuVYjMCu6PVxlGvyqDTZS0gdHeGkGTrb7zJOTc2gp4RzfAJ5g+hK+XLUTvYoY
ULoNmE2UyPmXZlHxQUfChMVs8xwdwt5Y5rsuVSZJgaAUGypQOsQoayxrRyxXXxJx7co3ZYnk3Pha
PLXanQtJxgqntKreBc524XfZSGtQLUTp+qoA7LChnBDdfkisfPwSK3KduFBR61Ww5MQa4x8bI2Vb
DpqLxkVvvSqIVLOuN+asdnsNlOkzXFaTgaUT6XEdMFBMLTpUZ+4upWurQ6ir1tB/RkEA6h0pKFGS
AdKIFpvuoOnIcxhuXWI679I3W+rwK8neSvowYZyNk9vFUYm7GkX4AE+4ccdLU6KA0OeBaI3K8tjs
AGLZIf/ni3GAmfuGdNt92xRAAgcGZm8Le3+ujci7hcJT8z4XaGhaI29mvuzQ9CIX4gQSha8KGiCG
h1kTnxWO4e6F5nJKbp2sFGvVZejpngrGPgrQb+kbRyRQYwMY7F09GdEVasP4Syw0Pnl3WiSqr4jI
u3whudNvUnV6JKNxuJlAqfEWsNexZHXKmtPUKdH855Z3pzE+dEIvq6eDxtAiDSckJp8mw8TfaOWd
ucepngXtJKz7Norrba9X6mdbdJrvOcj5ElEsCN27ZfaxEc0XDU9VGupDN+KNgnyImz8dvfEQ2wKR
V1ctqCrjiLRmd/KKVWFANwzuw5lh36/kJB/WZNoRc7Uicah8IqYwfQObEbhGB8Ylrubuyhia4Rzr
GtAs1YobIpjRSTxM0ukR7/YV75KluvNiisSN/ZIC/LpV1oq3I7aCQGBlnlPfziMPVUfepknIAz1D
wMS45GYpmQD4i9009iYf0amFhlqmmwVqNBMKC1Ua6ouyCeGifZu6pNroUSeDqbfmZ4fTYjzJvhJN
WLSje9dZoh94OctqaQhSpkClXl8ZRaSf3KTIHdQ2EFV9oUXeiZgIHbp0mh+lAm0IyVsWIKXSXzGX
DBXmOpLdgtTqMgFMDvZ8OEwwWfxCYMmG3Ja6BeevMIpTpumzBfF3sp4U4szlhclVDnbMrIGeFE2p
PacewgG/RM9wIZyxU9d4mJmmwNMxB7SRapWbUsuSB7jUYgp4blLVUZ+HiSFad/3c7OvJmBhDG3od
XdyiND63iBViHyr6s9GV9WfRw0FI0orZY89t45JdxiVfiOdYmdSY2kqSFUflcSUGXDIdc5eXKh6U
g8i4qUOR5s51P/T1sbdaLBPCAYosmI4okeo+MTFOHS6D2H5rdMzs0lS7u1EAdiNbvdeDjOy+tVpT
SxQoFSMep+vcfWeQkx6SEkvhVKae3EGhGIs7XLxpKBhuhYJL3Qxawxo2lC/aqZrrBIndpH1Ooll+
Jkxe85tuUHEgWvmmdIvoG+pcNTQts390Kfd3hGNobzVC7s/wI8BMK5IPDuU8gErTvZLsynfN2HPX
ucMrOt/+phlAO2Gpr1WN+2C58WIFRoXQzHLH84BUkcHtjBBA0IkpmnKeWl3AcSy10JU0Km0NH8qX
iQaZzy3M+ywxzDIwmeofmqbS8H8iWMwN430emP6LTd4wDxJvPKDycgxZJUez85mOti6bO2F2tWld
91nScsp3ZKQh8REtvmx27WAVy5ZdA3u7+tqcUaQQBq9jedBDo1ZlnxxU8sSy5YAeeu4fo1RO1rtV
kfa4z2q37M0gMoXaK6E7WiakaW5sRCHs2pAZQJJKbRCBfastlI2uOpMimttClYdhlkwxfVuX1tY0
q8l9sauq51Bpm7yQBeeYlahWSJ3Hup9MCDuO0YWYSJVQ9VLGI06a8Whz06AGB0Mxj0lTf1VbZV6R
g4z1HSRzzTTn8PiXNM4R3TRxtGqxuQZb1iBxFi9qezsabk8LkxrSFuJpzaQbyUZfLNBoW5w3qcwu
GSB54iOIqyYLaKM2xtC1b0O+jNrs81OadA6m2qQk8xfoE+24j3AbZl7AxHp9J6Ydq16xS4A+OO2n
AaYTPKc0cnP+PyTlji1PSt/RMJ+ymagUO5BQXpxx+/fruZ932mwNCSyysXp67NEdbFq/7OZSa8ZJ
E6fOl7xu1oVG+aFTKHMPbOhOqVlL/WZR+fMKeX1FbNwsK1erK37iFRXw456S4Zzbq8j7v5Yfr0jo
wqoXMKxKsEnunMQE3tWPqlRwKKQZS8GPt/xvMY7+FdH5J1T0f8KPXn+bf2Km/6egoam5frg6/ls0
9P61bHAMi68/oo5oQNa/+ScdWv2HjctdW5UQq/fqD86Ro0OG5jHvqn/ijP6JczCtf6BNBWMECeI7
HAmzD2vbPvnf/8vU/2EjHkJ7SiIepmfV+HeIDn/Zt0NTpEHieY52gniJX65mU7Fl3DLU2eeVlQTG
AjRFt+OnHz6Um4/F9Y+IxZ9vGctEl+yRr8CvbYFtQkP48wXc1yMwXc+F15vT8EinoxxyRlTFudlv
/v6lfpbbfLyUycfioC5CCPKrxKUuoa5ljI/3cmT5lFInnIj3iEgWgYyPILXfl5pQdsS1m+CT5vo3
L/+Xj3OFb3A24DNGZ0N88M/vVC8W15oQNO3BzMOAcj651Gh//w7XH/GDNoDMTV5iBYZ7Kt8bEt2f
X0IQq05uhdbuLW16IKvrqfM0/NW6Rkm4tF///sU40v76cqauuuhKCJuCI766zn7QLxlxa9oSpvLe
RBp8jPNSa4LaIyIttwDOFaP5aGLTpTmI2x6hHgEp7DoLD/ZVmQtITNAhU9/RY6QBSebmh2FyvDIY
69FrgQwWsKVgymUVKwqtQUOcoCNFSnjQs9J407NpF7ME/VaZK7p67cGeeKw21EQelNlcqYwLFB0v
NJLcQB0xy6c5i8Q5teMppupyRBLSVJYPNk3rp3R2iFovhXFLeW5dW2Qy3dmWAk/HFNBt4z6+DGPF
0qf0orB2B/zpqoWCdViWQ+7GVwPW661Rlt/IyrirU/PdXtxbFs1lMJHifmxU+RKPJm6CMrM3ChQS
Zv7ZEubN0u7yFoI06JSQwnT6KhIPfUGWXDezrYSpV0Oe0sthA3XSvkjJ3tJT7Oiox8aTo2jRkY1p
H2BWBEA1jl8NW/EesE2l4axl2QWZcfzQ22YRIHcNGFqiCKiZM0kewPsFdeQmg5BwVXVWMCRriJ87
TycrVsFTTQKR/Yrfi70DWL1Bwu92SHNw6BcS19IC3U2dc6NmmXqq8D9r20oy130kEUn5lOSjuK5q
jZ/jSqk/1LCzToVIh71qWFBCBQl6fKtWcorKVlzVhWptGMvm2xKJCiFaZM+3NVsHgiu0DYmL+nbE
G/VEOeSG0KmBxiSpPjwPqdquHKpZOyswLR7SpF02DBE1/18vrJqlEjel6M6RNxsfSytzMPI9wirt
SpOGvSfpq/a/b66GvqLILY3nJBfWDNl1iFnTG3Jvdql3i38g2ymgna++r7GGghg2fNhXv66yaht9
jY8TAYKptFIWpX/usxDn2ERPdFuGpTVIy96hIdTil2zIkwN/7ZMc4yNDhDaUzXTbzPljpnWwUcdM
2ZllNZ4I6MJ/yAaFtiGebpVo0nY6WuK9BmqDRXJvHqyma08zkw1G1ygVrglvcXWuaFRW5DXH6q0R
tfMrA0A1KLhpzmOcKac+tvWdIRmc2ESNE69SklGWw3wOW7Xl1eJ8BbJ7LPZXZE+0JW9upudyo2eo
00wZ3NjbYeGZTjKj73Vq1mS2pyS7blQJOs5LxSdqEjBsxCa5tHIsNHYxHRc90c4SfMQ2ymzvqa5r
JCt5il7cSV6NyPjkacu8iftevUvlrO710XhxWERSusf3ZM2bPtRa7u10OSLeH4IxyoW/mEqPw5ZU
NhS0SWAv2ZXStc1t1kZFWLXLlzQmR89P1HwmyiweD5ESDxtNUW/lDFpe1jHMPeZ6tUcAx5LzY2PE
eY+CCCgCx7tJwXMg6u2g18ZrNxaro52ut5PbtomNB8tqPEYmuYAA5ozdzaA0xivntntIy4ndsMae
XK5M0YQ46dVL1SyXqMgh2xtRMz/WZLqcOZCWgyZptBnbPYt66tC9sB6e3KgO2P2ijlATQPrVLuEB
4AP7Yz4Ux8yeilKrLl3pHopRf8zLBPdDpFVB7IqjKVwlXBYlCqNcca/iKP8asd8MFtYaDmruV/Rk
zVs2GON1A5IYn0zBvceRYF+nMyhV6ELFwS51sTdwBMH3XqbP39UDVEO8Mpi0eQ7IgKmkr1Qy++aB
Yv2kTa36EDmLeWssGePKAnciGlBacLS9xs4hrG9jV1xfmrTlFxT+yjVhSwUfcxXkwsmerMSq9gwV
6wIgbTEEminNIDM5PQq3LXbD4gB3N9Kp9eEDj2BxXWWPbdgO2tZ5J9yZNf7o8b2z/MkOxEY4D0Qa
aPSxKftT3STUb5zTvZ6bOpNEL8EsUNcnwrqtvdVb1jUitnyfKHH84lqbMk7nXTEjBCEnUD5qnFwh
WisXuvBcPBhurAUWog60Hn2u35stQ9SpLD/1c26+kLeeXGxhL5861iiQhoiNRQ0nLoPW9Nu8zLjy
Zifbmzn7i8LmIuPh+a3KO92P8GNv7TjqDjwfp8OIVdlf97mOfULix/Yt1Itu+Kgr/q0i/z+p338s
3//Pv+oW/gcW+ZpKBf03zLb/W7y+vZaYtf+L1vbxV/4o7l1gpai8ATj8WeL/s8B33X+YIEyp06nT
NP5Jdf0nyNQCZOqQ0uYS1m2jfKPu+qPAN9R/6NC7PCRNNhs+hij/SYHPT1k10Zqu6quc9Nd2NdMa
3ewMU9lzkpvAwrOZMtwzu4cfPpP/jxJ/fRmKfFY8dKguPc3PZeKiodtCGaPsEVFrDzkztJBdg3td
TpBhftMP/1oB81oQUgBPgYVBIbySY38sSfkucI6NRrSftdq7Vm0xXqHuRUm1kAbZEI7xO7gWhfsv
VTAN1wpT42amB4cS8ksVLPPOajWeQ/t0FtDOo7buz6i7qF4hr9YWk7vJeyKcxNC36sBMln0LaKad
zUK22hFVOYD7XGvDQVZMt7KUIJ5aUtLOnlDfKtTV6EAIDWFw7O2mRYBntWc9wElWHZkYlrdFXhAp
ooj+Uevt6gg2pdmClkov0dynFzPOeIAbcZXs5pZ5Xhp3mNP7rrzV8SZ9RS25PCW5KZ6cJr5Shznd
TE5RBQNKnP2iG/mVaVIqBElmDLeUN+W3xVjq68WYskddTUnBobLYAm+vmLSWYzDU1bRX6wjay9Lq
O3dUYaiBh9hoCavhoje6k6P19YV9AHYtZmuvahEre844dv1CmfbtzFDJJ7E1spnt6PU7BPPyTK6I
RDe2JIOvthMDaeGaW7XTxXOaK96UE0QpnI6NwjzhYHv2iGmfu3NSNeDbK4fFxxRxnQdqAt2K6XhZ
vQ3CaZ4znL+fMi/X7zzGR0kwqZ33JXOxsvtY3hw0gPpcEwacpXIryJlFpofs9C1PCtcKkK0V1yrs
eMQ4jMzODnb508z674lgSEAlEFdRD6wqvmxBd2emmXWN+ewukakaRDKb7xKcXZtOU8Uz2IZxW0u1
37qjrVi+rO3yC9EwyS6pkneiSZowxjZzij0Xcau2WEm56fhwEuDwV21RLp/Abym3Brins7pg0fJ5
ruVIH0ZVCfM0i1RfqfEi2al1iIA5oF5fY0ZmovLULB6+xJ3dv+XanBWbJV7saqP0qXfkI+hwmtvv
bV8EE/vyS1Wo7DYdCK5rQJKdm6dI6SUB5fGj1zGcbaOm2CmNyzgQwQVT6amiQjTVAOu77TtNf8oU
YbKS7WOsCqqbveKKiPjDzotBdFTIvndGtma3d9FU6Gc76W4sOU2a77qOyaXN3SMZOsNs4xGdaeNX
WTrK1qJXuQL0sbxRr80B36z11iByvGZKjxVi6fu7Fls6gbbuHba3dDNYy2dlEMZFX6i99HnpLoqz
LJvJs6d7OMsUeZo3bufSvK2m8pNjRLW+TxF6jKQ2IL6Z3ys7RVEcjQMzS5uM6qzwZ7chcWFhSxfm
cZljo9QH0rHmorWXszsVszwQAwwLL0jQQKl+pDClfMq7ac07kGx76EsXpW5DEpO67MHE0BqTXoNZ
zx2nB2fuk42ndU6MupPFZqBEmMl8q1Vtn4yIqtpNI8L6z1IxQQfgo9GRQbhTp4ZpQbTxtsuImzdp
YHt8pPm0xHdjbq2QgSYd44vdog7za3Tk002MjMI1/MZuu+TkRcqI8hILqfWsN4jrICNWkZLQHwJq
e8owKlrbFmG088Uh0lhD04sL/pjPgNHEPfneKDOQQHf5s2I1+b03ljRA6pqdWZeOtR/VvnhyollZ
nXt6NPvTYBtHHA1rjNYywni2lMTbWb2BREKP2rMmpbXXS0V12LzNrHCI5dAe9KSOydVq1//Ziezo
fp6H6d3WK+QFFYm8WwRVxqEukKP7A0msOBIK89B0anVk0u5t+nKAcl22EWtbFCH1qTVNpF//j70z
227cyLbtF8EDgR6PlyDYipSYajNfMCRlCj0QaAPA159JuVwnnafKvvVeD85hO0URJAJA7L3Xmos+
lNgIp6shXaeIAKTfB1WnE1CETJqhSkRcKjK8MmhgOd/DJCFgyK60gcnWqMrLZFryB70T74YDSSEx
Y5JELOKXyxofdJGEBHPUeyS0/m1hp85rAco+gSYwAuHp3PKiqZzU4ByPdRXAFuLvbK0vP5A2Fk+m
3k93JFo4wEBA89/HZYJYuWMbIbh55M7AdVv8dxf4+77tb3D2dCjZsvx7ci+4s+rHe5++D/3PO8Hf
X/ZHm1f8doXS42MwkJwY9On+uRMkH9DFVs9WkyaaYJdE3/KPYBuDxBtcSJAc2T6BcOI4/mj16r/5
sB1ssnDsTxT+f7YT/BwU/Kl1iIOLPEEIX9APdbg+f9442cYMGK9OSVQAdEYKFaqMZKlIoev7l9nJ
3zySmZFmk5pUIa4JWHndaprm/OCJXAZ67z14o5cfNFgYp2kobkbvKmTUnLPRtKSm6VpFmCpA7vmq
EEB3smwss9TXTQzNB4OJv5G+RkCbM/gBQbAXGY36mhkgCi/Ly0PRoN6IuRSvWnKi1rimA5xQ+jrL
u5ex8B8GO6VpI2sD4Ur25pCfsS4AUCEuIo4OxD1JUWP7IryEaCp7NBHekn+C1/qJYeoXaqi3seXt
HVu+FHX6QYo0zyhsVoHrGBeR8Dw1Kj4PwCOUw23z4ogMisp1h6A0Pl6FCCKYUFatR83dt623x2nY
h1HHV0PBSc+ihFmU5R9Grk0rx+GrrL22W+sNvxQWmLmyeILyEfga6A2UKXFYUctPjTrHMEpLCxP0
gqshMepdZrHBq0EorIkA4W9z66I8sgGvr8ws7nipT79iMZxqhSe6I3weI4ndi+US18XFn4sxLDre
smAKe7SthsNXphEODQdkSidfkyP6iBsTcaA7eGu/rj7mqqkJ7G2RnEZzvlb5DDWdHNL3qNAE34P/
4Ot6HxIOI4OOliC8/owT3BOoQ2K4EdC27R7Qi+ZsZR3k7FqxbBDJLDvl8e2ZdLHWynb3ntAePhdJ
2sw0+qymW0uXdSBm81KOBDiig8FeIsbAyPkDkdplTDmoOMutvam1/kaQ9beu0YYfXL8n/01eV1HP
zzKSOaedoAtUd0bojgRMO5FzVQSxsIailPSh7DPr+YP8HjwQWMpWhUrfKJ8498tnMhCJMWAGq7Xq
PSQzY81rSr6lTkhvbbhyOeGI8YO2a18+z3dJS4ZMN5YVluxlEycsGYaCnPoGDcbgeMVBF/EHFzmr
2uFnvYTV6bksFZroUAyafn4soHmuHA+tluBAuPK81Sjz9Ix6eE/4wMO8cOZVw3UCaS86KB4Wp8Tl
6vDd7sVFrxw4+Ii54FhMHlfj55dR0RwJlMaPyrx8gxdghBGC6kNhAH+wIhZtkRP3OVe++IKGgpAq
EioYrxNyaPZSQhwwjJAYNX1dthZfKQ2nUMVJd/Q6bdrSOxQ3hEZC9uvJqspxQoB+M7EA0MqvBjI3
EQmmREdV+ckzuFARh2DoGJMizOe4CHWuE7bV6WVM7PPn5UWrfNnpwCYQKhAcMRDVcMUy1CtSojuY
PH5+iBOdRDjdzENUoVyGOdHRn+eW5GiTRmd14wAp4RbCEqjQLwZ4QyRaGs4fjvtlU8vW33axlYeg
avwNJsBijVBLBp8L4LrCucQvqbVg2Zi5jfkj17e1XBM6r6e5xzLMdcAymhB/hmMmoleZ2trOTvio
i8Z7IZnSduBwuHuhQcKZyykQ+Uecc3w+j/NQ17iaS5NUT6Oisa+Tnnnjpkj47Mneeip70+g4EXuv
qpsoN/IQ5z3pv4uu7WKb67Qm7eFmdhN/4zosMtrW1Y2GVDBYKm5fSKFecX541A4kKk3W1k8KXGva
xC8TagzoAziB2+sm4mw69DBo271yOlwT1/i+KS11qjrbhD8Qc1OMBTc3xanT3NzfRoNxSZjxbRdR
zVvZczOR1jgGVIVA0UYOQQ2Cq8iV9a4kLntXukhKPu9Nhj/RartetGiex0CLtQd+d3LHhERft7Z1
MeZrqRxp3sruUYLmGUmYczNJoASYIHImB/hS9OpmcqzpPLj5BzBovhoylYLP75q5Y77OS34l9g5/
Y1WMJKyp79aaZ3MLtGxqRpCmd4ZYyKGoaSJ6UfPRuPzvcsjCLMIkhZ1sIj+tSDeibd89vGshRGJs
tI37VNZWHeZacqep4ezWfbYyKU8PczqxIdWKrhCUB+RAEkjElraaNHZmsAm/IZWEKgNa13JC3xMd
rJOlzZhq1dNayMynvNSNBztGB955SmanGQHnIYUw562QbzPDQYptDcxvEFQnddrfQVR2aD/Ql43d
TYt4lSDPHB8hgRBtFy5WIgXm8EY7yGh4Ra1Zf6dR8m6lek02pjnlH15jagtZNhpSnoALQ+1QYdUb
pL6TL1ctorlAZrhHyswatXXMo2gNkzE6+WQ7apvCrFR3zmEOuoRd0DLewWjqtZcZd1+Q0PcobqLE
N0m8bAtBQ3ZGNHa2R8ego8/2WPtSMaI6JK7zN82na3Ppl32N5UDdoI/GBBvb9J/3NYUPogSMzbBz
03nGM518pDkPF7PyHoaWyGAbOndgpaz0n7aA/6Lp9WsjCi4CW3uay3RHdBcb+Z/f158tY/Z7OeyE
+rzZcQ2aaf69UoRzTzL/+Ot3+7UH9fluV1qGYQGApHH453dbFFg4gnqGXTGzQK47AT+PtBCCnv7f
IuD/qwgwLOOKgfz3VcBtXrwm9Z+bwf940T9qAN/6zTIF22vDhJxNhqX1zxpA6NcIS9Yomg/doJHI
X/3RDb7GWiGvgjj5KRD5oxNsohuxr0x53uT6uv8o0wq0yZ+vEwGLgn01USAcgTA/29E/N05bnpjV
5IjmYKFMXptWsekJz92ggPaIo6mSGiVgzCa+J93PDvPWGbTHpLez7wVbZAzQExawaw1d+mm0BVJn
tg/goIojo8A0u6Mx2X4jXNb9atNdOiQiLo69ysBaaHnLBiJNywODRCYbuT+uCYOqbjLZaPXXCsHZ
iQmwXLblLLYxTYEgpmkjN+WoWv/ryIPU2+GuoiXYN7PzMqpp8O5mCi5G3Wlykxl1b4Wmg8Qt8GPp
pa9jryUvA7yGcle3dR5vkCTmzk2PXhwSrAaTBGm7nqfJtCoVRi51LhKLDveGEdMiz0TV8nGTicQO
sm5ndtw7xrAkKYYl+A7EDxW4F4wJjQEeyKbT4JYIPI0Fr+AqKvg+kfXP5aBwHUPNV+thpMsQEBck
9Helik4tYZ6khBWscubyaCUqUKt5UA4t/OGVM1T4jSsP8EEwoZFmaJh4S2OhHgC6ugS5M8Y8+65m
lAQeBYP7esm+LxGSQ5tcyhLa1XqMUSigu6DvtMXzFLVnt+y1vQ6Z6U5HSb1C4mmu6HW1qwx17j7R
tHGLW9i4z3l8kQzc6ZgYCSe8iELZG8eX86srMzQDxVDw0MHkn9Yd6givzG8oq8wtLMlyX9c9cWjV
SCQSCAuHuqcY9h76TndImPyXVb02nSS+tQ36tewGpzVt1XyNc5xyDVYf4wM/uoBQLJ+jSuvlKo8K
j47ZKG+LzHlkrhBfkKR0dyoZ3UuBK+Nrgqh+HePFP7SYLy6sh5qoqjp9YuwX3RVGPT+zRUYap4YB
Dws+KdyN6TWPLI+e0P2auylxtFttiqZ+1UFE3FBJmjd0mOhyZlq6rGn85/OTbDybxlPhPDYOOB/c
6rnAP44aEQZdY05kG7TuFNQzcpGqNZxry64rQ7wi/R73fLtFZRo/mcTOH/3FJUxMSFs9EObRMZSW
LUmWA5mWH0JZDphGd6ESiWlKhLlR48xHE3QHiJ3CU9kPGUP6LhssSkpzcm8QtTMSp8lPPF3UDuPt
EMfGkS5avbMsH2F1NnOuh6JrL3AWqic2DtV2jFz5pozkWTTtCGLN8w6c6TIk/9wK5k56pwXR5SVy
uuRQAZhiz2YuL4O5lOU1BNp4z+pWP2qgSLAYNaZ7gBLN3iuTP1D2RDtGKU2YTDkp1ZGb3fu5N7zo
TlY8z/mSPpuqT2GBNV7+3GiVT7HJFeZoPV5D+iCh76p+k0rnCHrdCUovLbZZa863lV/ZBzV1Vz36
jBOAsbOv3QoS1VeLvWT0zhw9vauugXiIwyc4hYgYWMVs0wgGQyWa9hq1hNbMYa0GycCA3Fi+l57C
qkiwVeiBtDt1wG3HOGW2jSfLBXTSa+1jurT3mdTc75Nd0xRGZkMoqq1M16ZwWrIHt82sY4lO+UYH
EbBysi5aY7/fs0tyT7NqGy6NobtfCq9Y261evztMx1ZSLfWdSWLIG3Rg/F9CI+nUL5U8Ioe1cGRa
Nvu5ghxhVTYzs3w/PlmGGL72RKJV9AeCKC91nCBCLDCAMfwRVvGKhjv9USiAGt3Y3BhDpELbURMu
3MF8IeAt3Zmaa3gohNR8Y0xUthZBh92q7w2NK85K9LNoJm3T1gL7Ecab+pJnHb1S2Qs/LLDZn8cu
rdAeEEA3rpISoMnOIBoVq4XV4dSLlXk/9pH3lqtSw76V4kOEPkcTFj/5/MXSIu+mHiv7dbDb+ki3
oHXgd19pGgMzh7tYVBFOMC+hnlAWIalMAx/wBXdnN/YHpMKDqdbChCW46lJENCUQpZWchXejCQOz
ZtrlLFEb06w+vTc8874I5cz7WIu6gF8a00tgtG7n0t/2jTXdaL1BV8qTBInWrf1Ra9b3VDYGgVFo
z6hErn4APwubltS+tNTyk5oS7+SbeX6T6LUDImF5T3SUjY1e1Iy1psdab++JQ9UDT7TYaSLUEgA/
k02KanCrp4t/aURbh5pjJKBTO9XtYi05Fzkpf3iconVbteIZn6K1zUj73XC9v2eUeF8o2VSQNAUO
eWAaK5G08qCyHGFDG9nFya6pWOyuGk91pcc7nEhX/0bp9FsI1/WFlVuuK91Xd+lct9+bCQTMypCi
YNtjeU+xE1kHjhCJkyLbo7YldVGR2yX0IAYABWOyvSBdONA7fVrPnZ7COMB1i9y83vbDNKytYeq/
Gi2qu8Kr6Yu4+be+E28ZSnTC4o3lho55TCRup5I7y0M0WHU1Y70yod4zp+5DIHkP8WIP95nu2CED
0zasYy/fWF7Ndh7L+H06iu7s6G6/VT5EnblL21vkTKYIM0inDBWN0sMJkWh7BnVtaiWBXam3VreK
b82khk0MkO078FgRzpiSVtz2viVe8aPN0+7aXXIxned0O2z+LWJ6vwIb5uyQkup7PSssKliB/wZk
wM2CQ/Ddz5gRgujUtj0zgZWF6vyCxcY8kE0P5KTPGoDQsaTvVvg706q7jTux89Lg3BEamozHtKxB
ixeTbNa90LS1Tj0VTGB34B501XtvK0CnVvGAKk0Ew5w4OzWa0H/t02IpieUI9oMuyXqshf3e6PIy
oBYnsqbCnZwtW27R2mrGWiFSEBgJQZ+blHQWcO06rh29PruyvbjQe/yu2S6qZPJa5oqebPXFQ9Jy
yOol3mDT8WA368bKSStjBc3m0C1FDM66OJmlpn3xGQFuC7q6O2vO4vViMtbIqzsCB5JNXwIsWWpc
n04xX/xxEIwqAc50hFGv+4W8asaqFP7JgERnNBduwq55y7wRg76vuQ+9ha9ryVBBweP40USOFpKx
XK7SckBdmEqbB1me8DxgdK0M4b+n+M9CV2P51Z22c6axujjaCKS9J/lptAdBm1AO+6lsfUS6GNLi
dPEOZT9fQAx9gzP++Fkg/FdW8zcDFcH5+KtS6v8RGFB1r93P05TfX/OHrsb/DW0HQXU+iNzPGOB/
VlIUWZTBxOuRh0B19Flk/VFJOb/ZvIRgFRYk6QUuVfT/VlO6EPw0HYJ/DFr+gyhEFJO/VFOC36aT
YYfW22a7/yuqrkkbw5LGgPySu0gw2KTZtVU/bhfSNQ5F3Ng7Jr0kW9U8Zr/Dj3Jv7NzCiu0Job6w
G4D42EnttXALTNC25Z8XKKMPDhGjdHikQ3phZ7nnpBi7L3M2pg8EwANqGsZ0X8aO+FbLCJJw5mYH
xEchaVLNGyPlbIdEs03R+aiJxyM11TtQdJ5bES1bFAnI1Ii7yw84vqpj5JoI6ky6FpjxTrV9fQwW
ESahrEwOYuwgkqQlfORSc8y1ocXuARAyareomG5r6RVbWXj+zdzFNJ5x3xiXSRt84Fm5fhJzqp9m
WK/jaqzNZmO4otiK2ohfhJ/6Z6HldwgAh1NkiAduxPVaOFgXqwbzPeoPaX6Y84zrsZxRiIixYrxQ
tj0AOoEAFHluSKjW1MEhS4etXejyu0KdvjFbUPpN2hJBPNT5Y2NlDnaDwsq2spyyHewygMyWAu3g
ziLohTE8114a4aFL1KWv0+Xdn9X8gm/ZvMRQs3ZQSNqzY2bThbqdOzGWzQ26wuGow09/K81hWmOf
dzdyLMatK3I+RjxNDHqqYjdWCo5Sbg3fNd9EDm3PgenLI7l4ewv+ejigdgYtXlfrzo5OZS7LveZp
e+yO+Rq3GWqPsW22TTPaHzGuU5zBfQqRxVJb+OnEzZOUdkdc1ULOr5bRVcPypIVoLoej5Db8FM+p
/9VtHPJokCUDfkD1IEfVPPiRlZ4W3dFPCAdwsSORSJ+j3upuskEv7q3akluMeIa/Uk2t7+ypYIef
F6Z5WWY3PcWxtWxm9suIHqXnfiEeTeAV7htvnXbmeEWe6Xc8id0DAzbmQNliFe8D+YvniDDPHYwv
8+j0KEhK6WBx99z0pQG1f65iaV+wC+LcSGYs7dpoHg02ceB76/gWrW/3kC2mzwSuK/alNuxlFV1x
HJXtMX6UxlcGGc6pobu/JzNA7jIe1yjwwVNslJXYt4VURyNRFsuxaXcavfghifvXZMBLB7gmF6Eh
I/e1MdUPu5nKfTxLoD1zae/rJrI2LtvD9exWxpNp5e+MOmRMJ9syvrpe9VDz4HrqOjljdK70S504
zOWmBMw0ISIAOpA76+dkFCjqFTTnV+hM2Z3LVABPGxPbdzxsCU+/6zAPwf6jl+o4JNiNhPqYl8cs
5iQq0yRIewCs4sEqv3fNrsfajw5s1efioa+rfWwo51Djr6xAmgbIREqGAEWWX2hXFV/sqNg5s+oP
TrRUe6yN2PDkkLPL9s2vdN3TvQuWegPooVm7HXKfCEXvF9np1o8FcEJg5lkSLAlsNvzs+QtwxOmR
EZR2kUZZB5xQF+Z1kkPBwrx9p7XTRhVOc6S29LLA9zd2n5XbqAOjhGmyAAt0GaNofEHNDlLAMcUl
0wHEV/Rau6BQ+niu9LF9N/uZI7H0NcwVdwtrYgrHQgxMSl3Te+kJdJU0QpcixeWIl6da5vh2YU+5
1aYeCuQ8227QjpNztRCqGj/1HDKV7vAt12yU1r4/PsbLjCyyyH28yKSEc5vr0mIFckk/xrKRp7mK
QOwL7SUz8tZDc42VNi18pClOg+SprZyA8d9zjpl2X7AzDknYblZGltdvBbzyY1Qn/sXGar/vOnsq
V/gI+gt1aA63sWJzKrtXJ3Onbabb3p3eOWUfSDAq59FDre9F5VKsAM07IWAx/8nnqXGmzZ88o41L
b8pl/OYvvbPjibgE2JzHM+OtlKWkspsuc0Cnz5p/Uw5We9dnUXPKdNXgdk4LiDalDGucBhvhg8pA
li9Du2vMZ0o2Y+f0fMo28upNMmXGD3wXw0mR7vhqmc314QLK7CUpi/SxN8RYsC/M/Y2Z+THq7AQc
wxyrAN9KcicEghYoKPZqjJvpXh/46qvEXtbz3MuwmwzviOcI8NFU1Mmt6WaKhUY0ua9dhzZSH5bt
HJvDtoIXs8/9RT4WA+xGhieMEaPlLh9NK5QjoaPUj/oCUkCrLLhH08Zp6vEsxtg4YLbIv+EJZvxM
G59uAI/blEv8SKKh3CHanepV3tBmzB0nXZeV0l+KCKUnd6ZkH/XGejYc+27B/fMuYQ8fZO/BW4AM
dyvSqtjbVLMbmljdpZiV90h9EW0EqoX7ZEyp8EcXONAMlWpjJm57bufmrYIB8K4vA7f/oe0XxAGT
FW8nnOJsnRFlGZ12tCvdQOFftekE0vuaX6ytRDWwl8YsoV/Q4LY8+7MsRhTBRmSVUWGAmDP9/tLE
TbGrEy5pZhAUM6jVWqAVbuQ1HySB5PuxSNjFT0q7SYFeAQ0r78axyne9PXyFXEINRWMvYZyshre8
d77C/3rVo+HDLZavJPp9qRijBSRLMO40m3LfwiQI2yZ9MNB5HGTiug9Mr40nxnjVO6La6bmNeOFY
ORpLPZ37Nj/ImE8xHGTTNWO/LRxqZefEVguzOtP6HK1/+tnSRayS3EzXPu/w2fJtPtu/nRN9DJ89
4eKzP4xQi16xhvw4iGp9SzjGtZN8bSpTxtNfltxA2XvRdBbX9nPDBLo8eNemdHdtT7PJy48inqvD
8Nm8nu3mm+5GcXYXTUlxdBNb0OdOliTaFkte0ACHWgWVhEg4WuMeXWLt0W6iyUb/Sv4VimD4bPvG
Tc11penMo1BXbEane0bXp1bthKiDEDZoDbH1jGVX7ZhyErhT9sOZn5w2PkPfABLZIW2tm8E3UMLq
Wm2vcmyNT7BpqGqM9LFamKUnjuEeeIKQsKGlMWDLQgRxJebziPzw3HI2D0uPBjdJ1es1V+HQ+o62
6ixt2IpqmpnUX7db5AsOZOCY7TFN93m0Ac9NwFAd9TvgplaQN1667VCqB3NkXcol6dZZo8X7xYr7
PXxKGq+lkR56HYSjKAgDpzVxg6IU0lrsNt8GfD+BN9nzNm3GFAJF54cIfKKwTYs6VJElGfRjvlr1
kQRNR2d/N+jSQDhslFsSi/UPa4jYRstcAjjDtGmK7ygpHO+504fK7d4Hy21y+zFqYP70QdoUKUkp
/y3iqj7t578p4vCZIlT79/Ow4JWUcjhN6Z/sEb+/6h9lnBDWb8L0LKoyYpGvxdo/yzhhMCzTEaLh
i8YVLCwKxp9EcQKrsEd4NsHkn6OqP8o4XNMmv9D9wzb9H4nifoGA4+BE1m8IgAPMb3EUWNep60/+
Vh50QCmHYTojkCIaWYECWdVmdhVlumqkd2DPh4wuQh7qet6zVbLGx9zquC13ftU8//Tt/YuBsvjF
bXs9GovEdiz/CLSvppE/Hw2yVZn7yTCypa3EOc4pCVeDW0M0m0Z2aatRWcNXd5RXN2zp9U1AOAIs
DIKWXAsTglt997HO3fI7Esg+RSEe0cB5Yjs7dvRDkPM0bf76iA2Glj/P3j+PmKQ8AP/of3F+/DKV
tlLYbASR9GdzwgK5dqaleByxSJkbtmfctcZ5Etk65fGDCMehHznnurktAZEImHh1/537ZyeCVJP2
GhZnDQ4KExuw4NbOiTiqs+QuH0BrQnjq1ggs/acuaY5kt9lTmHaac0rbZCy3f/2p/u9pAPKgMytl
rimQcl4/9E+Lwp01CE6y6M4EFmNSjJF6UtSxR1pJlJF3lNb+vYxE8fLXb/vLhJ8bo8t+A6eJwVrk
j+th/fS20P5iS3Zxda68RZxJphrOEMzJ+oqSp79+p18UE5/vRIMEqgSkDd/1fllnsrLmpQEueoZX
bb1ehw/FNuq92VjlMgn1htCkwNRnBFaQiFX5d4vmuih+Emzw9iwUwzYs9BMOd4df3t51zRSeBfaV
652biOvBfs2L6zEQl9aFEJDq1axz6pmZNZ9VdO3+AKFG0h2aC3RAZqsj7srAm2YuFESzlQa+Am+e
f0hGhWtdg7sa2D5ZGjvbdJbh98cBDrb4R/2vLtP/e6I8hBjM0Ok0WVyrVwrBTydKdwa7su1IO4kh
Kl/TlmReZjfYYq0VfYsqPqgkzd9izwc2vTSECNUWsED2yu5HjwehDuYkdgOrzsYfaWu630ebfdPh
r08xA+dfv2X6XywiGmjcW7k6f/FJOS2FZJv05imzGhn53rr3k2U7EQvgb3pcDQTfNPplxC080BtO
KJVEte2MVm4LGlvkIzblF1nY5YR8SsXPKivr/UwPZSXtRj4CCvbWEck4+IHoWTFbM2FDRVlXnZXU
OkhS1BAxHgs0UgsWgcAYk3IHULb4YmTxHfstc1oVg9uc+6h56NH7m2tnRHMq0tng3mDhu1/pystu
CoZ3XyMdfGXieHTe4b/42HgSMD4supS2SQsdSs0eo1rFYGzJpncc0f39oGvutYnUu4jtm4G+i2E8
NIlQ+TbCWE9jOsmjN4R5EKnTqtG+DaVbrqXsYCRBlN6Lxi++p6N0uO7NMr9P/WhyVyPwnEPLoDVg
pyjBGRn+LcDUKWRc0WyEmATiW7qGEIsVoYPByMgtLDuzXQ/Sv6UrEKN2FXW/41FjqIDwNARZvVu8
TKWeHI3Wl/c2SL7tgJ/WQANXLq+eAyKAbg2CWzQcCBigCr3CFlUfZEBIGxVkr9M9iw0GSFOfUa4r
pcI5HgePKV7EPKY3y13FjxI2Y7XYWUYQ4kz+M0ZabqRwVNT2tKysvoiQf2pVCbEuD2MLWdtFmcKi
t9MSF5CxktCL9MrvKFjc6caBoFZEhKk0fVmu5vRK+/2eRIlhLF87pU1XepqP2jCv3425zHqzBeY4
DFI/93mP6Aw6X7NsyY/oI0D8KfaGzCjqe52x6z6bTXMIBs5BBJFWv6o4mfWT7hhFPA/xlakmJLc8
1oO2YHh4i0bQAa2ez65K1vNU+P2N0yFUjFcqotJV6ChtbeNoSRbdUjeaThw0dHVYcCax65uqSFt/
BXUI5lw4IVXE++HTsV7NEVlQQd1FdEITf1ARrQ23wJsVsSvYULOUS+AtNnfMClfxEJRJy9Bz7FDz
3YEDJGOpjlPvQxtGlJ5rvTZ60ge8wTvbePOjQ2W6vWtnQTV1zTLvOnRCLbTeOHGJyerGpdmg7avS
zVw45bzTuw4BKkr+Aokmm+pi2xKSqSGqt4xnTZaLWIN7Yc7HP7qGaELXkBT3VfWcIdsp92br92hw
CWD6gqrYhC4OS1AcE5V0CN3dhDHuFlW6RODQA4ME7WTkm0FyBGHdoyYPPTEttFOyWapT6REgEDJr
kS3RFGI4tBgZinUcmfFwFZVyOiEfsD+plsxcfuAE9OlfcQDl2pwJyN0LPbV2sJRyB7U3Ilk0JUw/
lyHKwYKpVvrkiarMCkxCoBZIbNmiHfEiWhshIxDqCGFdGYqZ0Mt9kgoVh7lvMQy6/tzq2mfG49jE
zMsmlUK9BNiqfWsBls0k13EdGWeEsil9Im+0NPNhvo7Mz4706UZXgL1O9lDxSIrJfOEFPhRRcxOl
iai+LqKokkODinjadMpe0iP50v2DlRn2qz1dp70ecnaToLuJVnXnLCkHT7QFgSgmwdoBbKwwJdz0
a6EUO4sszsb7jhH9m2wTcze6Ko5CL7eZuFVexO+xizqbmMON4gx817QuXW+LB9GDWF0pymqPXvbs
0hszyizdtTCM6dy7iJlvU831nyodUVNQZVnTbd2iw283zej2A71RnJtEVRxYDXReHHmC+U80K1nd
JXfJdu0Jf6r3lGyRcZe1xAp8MTyUn/vJytRw6qf+uvmkX3tnIxuaUFWUvHVdLwsOQqPsF8j47vXD
Xw9dcX/iuCDrnS274lMMDS3HVZLX+RL4+cilIwsaA5eK7Feo0QO7gpi/455q9FVy2whrBvZmSobu
+0S103AqEV2DGtGHBk4yPCAzhByC7oH/Rq7AJ+IGAiX2uk/uq/IpwlB8QCyQeujw7Zx1AX77VVVA
UFdTi1nT7Ce9O8Zsc7NjLQnLvPd4Wmy7Shfnxo+brxZS0GZFtFpqHGpkb8MxwpY2rufWbaA7E/S0
lQZfK0VwM7/nTM/vpqGDa9no85g/K6eMux3j9PJjXvzrPYRyNVlTB3h0FY056Tb4l/1nTY9KOCky
RqJscZubW5V8SYl9OaLUzey1bbQGuXWFbfE4Sgz/CWnCGIeFUXGZAHww/b0FmqX5UXJDnrHvsKRC
UP+skcyGMLuBOcuImfFycxTtYDgIqYt+5Elrjjpb7yb71vqj/6DNbNMPi9+34ju5HnO3KtE+jsQG
YKkIp1Jc0yAUcU17yWmh6QexbrPU49ifptmFpjri1/Vc4EElVLfdoq4pLznxSQujo7yuT5UzWegv
IJaGSVOV4zEmRzgJPLsrkwd2It13pDjcRrh1duMqT5BKrHw1eg1Pgbm5Z8om0hdR0zcbVws7sPlR
9sDk+WX02OkSAwo8aJFUb0nMRIHsVmwo+xQP14WuTbRs2wGCXZguA4s0NfrMvJvo8Njn0pFXUjnW
EudkiYQIlpndTRdiKOCsKa9iRtcubsm9o+uKEKbM1K7HAtvedvEaVn9uTbG7niMorAF9Dad5VmTH
P2TJlZzBk85/Yq2X3R2SJsEN1pA+6ZVlAuF9Gr4a9N48geN2dB9tmDlqrey4t8iaKAhRb6LOB8kc
s6JDmZqcTQqHebpJzT7HoYwKzrwDy184+2i6AnfTadLiU95qUq3LDr4xvf1y6E8Foz7KSPJAN13i
5claTbq+nxuL635GxprCbknc0+eu9L/j8L/ppKD3vdoB/30r5QTj9wfgzdefB+L/eNX/TsQtz2Sk
zTDY/ITJ/bOV4ru//Q97Z9Ict9Fl7b/S0XsogERiiujeFGouzpNIbhAUKWIeE/Ov/x5Q1mtJdtvh
L3rTEe/GYcsiC4Uhkffec54jGPegfrehKxlMI39vpXif6JaQ/ivRJKNGRUT8fSIuzU+SlDHLM2A2
LNBY65+QJgxD8Ck/1XXEHCGGd+AicoBonH9pBoDh8uARFdCi6FhC5vKhZmjrET3XPm6Nsdqk0gRQ
jy+marajZhJzYPPAfh0ZMrK2zHGxqjq4tSOdRg+vH6agzzQUpHwwPDJM1wNqotAV4X0+do4fh7b1
uZeyPa/1sL2aBzCxEKwSWthlpDnnIfJW6ffgyyqUnBGhuuRkn5xkxNAzWtdZ05pftEEG00lX9Qhe
2hbtWZ94srg306BzztS8aLgYug2ITSTj3rdknhDrCki2gY3Xw0swSk1qWM+pAnjR6KbPZKp7GhJr
QFrc9bl2npqxNa/qJncqOquWdRsGuBZ9UxRluqmQ0N0b5O6sQt7Ds9/ESW8fJGDuN6cp61tbduKg
HBDKYkSGXXvTJnZiuPN6DZeh74XYJSK+m1IzvWKMFCR7/op5DleGMT6FXoy/w2xJ25D4elAYvYws
TCtXT/Lh0ChSs7B/mpua5g7sWpeYgjlyagsniaZuDD2zznuPPovRdo6Bksmry1OLQPdhRkF1WzlW
QNLWJNxDE7DqrslWsrJTpj5s1Qha0Wmzk9XgsCFZdhzOASPVuoNpYXsl2vAK3nXRob8GOci6REQz
ZDJ4tiEKrpA2hBPb801dMNHSd0GYN3tytQgmx1G9Eu2wn5JhLtaOC7DUl8GS/ksYyh58r3isZvaX
DD60+Y5uerYY+gcn3ktNd7OHuMGaek9yuwO3vSukGLXNsHQX1E50CQv2IQot4tnIjbdi4yVUc4Ov
m9b6is2tRyUnfQbO8mK2EFaOelBsbBbxQ9zPNy5t740XwWJL03JI0GktkrQSOG9ke9hiuhYMVTZr
Jm57SwybbA56qnC3WhVondLRWpMxfsBVf25NLv7OYV45cXkh65mMEivdyTEPjk5abLE4qXtQyPjP
4f7R6A+34Yx+Oe+nJ7LsSNpwYpBd/XSrZ4k60OqJNjNB1Gc1tvpDRcjylqqb4ZhWtGCGDbVR1EWr
nDbFUXZZuR3cMj5p2TQf9JpHU9iZuPcm8QxeAfovuaFLep3myzaBaVE4bXukaZscVIzYjkbOEeld
eKoJTUG0mi94/GlXap6vZNVtJSEBaarVa8SUkKpqjSFEBUjZD6PoqzXXj4QRJ+Rplehoa2TonmxS
dqvSHdbIP8OzwhpBVMcTKU3JfNvGVDgLnHvVCyvwQSoYVxx9ckoA7DdgeVsKeSrJr0SiTGs3Mjk5
PGx7Xu7r1MEjW4Rzu8eveSgG67Y2s5vUjc9mI9h5Taf7iZjvYhSUJdiQIwOcG+x2hwJ3JNlg2JoS
zn5IOUoJca/qeudO43kitJF5Cjg9suIwCtKdZfQsH2yTWmMocrU28uxrJvUGxzFI/ySLuttYK87d
2jB8r8UrWrcWi2DsnssqR6GfIyrRSRllFCzkNRjhYpOPTYGLGkWlzx54ScmI7J1QuYKb53V7+AGv
bEdjLAq6d7RZLpluwcEcAzO5iLw22XdQTtY8FcZ1GNXXfaI2GiFs7lwWF6Mrk5dsWc3SDpk4DgNG
khUgoZtY1IgMqjbyuWDNtiI9E5EJWSQa27NMjO8RuYt7hqNoj9na4lRzJ5861ztCnaEUYlm/bs0B
v91se4c0cW4Cu7ke+lbfsky4pzIhLdVXqd1+Zl2hhc38lLQwswUeLJDv17QNdmRbWFu9rLsLkv2i
G3McvfNm1G9gy7RrmeRPKhTwrb3uEjTylvhBWNJJ5azmQt0ou2B1AWUcdHqyTczU5PBK+RLJ+ILE
N94OdYC/k8iVOGnvsiK1tyKfg9shHc4rrW78kWy5e0dL7i1ML6tM61+wLDzaIcjKzrK5jztsKxky
7kgMFIcNjL9k54mEmjCp5YUwwnqHI/qV8CZrYzWz2uutuEN6gpugT5G55ii+TlY9oBgxzJuOFiIl
24OdkscHXpRMqyXMTFUbKJDP0htIcEIkni5raaW5V64ydypOxpuRS5evKubugJ1n91usS4bVaE3D
cdG6E8wjnP7cmfpNX6dHxxXt1qJ6OjV2gt6zr2LcK15JlsqUuWRddvMhomlFhMqxj8mCIyER/7KH
YjzutS0vs8wnLNuBVy/hO34LhNG4Xqu21NwL1LbyOsolHkjKi/Oso2cxDX25qRIr+lJh7SQ/sTsb
45p3wpDdG7LfF0F5TvolL9bE8zaiaW/7SV3UsZO/9mOxB9/6yJxmCVqA+TdSRvrScuJTP5kHo8mN
rYwCF+O4Zc0X5OZm/coK6mqNRME4WYRCbnFFTEjkQvMpIFPwxtSNtFjBWCoqqu8lpwR77VWo9SSi
lU1k+y01ZRUP0OlKJAuGYVTbYgHsi5AmaCxQE3jLhD4wcU1pw/J6HsJ1aXvgRjA564540FDdXeph
1ZNsMGUyZBqCYOumSDT3AD9lPo69eS9HvfqikUhMylpedLSYnGHR6H2E2UhZTv2e9yzG99Z7zbX+
yojgB7RyaG+UVVwNhaYRT6Rd51PUXaZj/Fk1ZrPtRrs8MmX/7CrkxCMKQKFh8DX4eoQlZUy88avt
B2MKXhIS+jYDMfYHk/E0cZV9tLMJ8YHPg447x6rhU4w9kZykNoXuaudhP6QPcFNAn/bKfac5Hq47
rESoes3spXSd6dZB97RKO/fJTC0s9W7uPDjOTIhZYOu+cKLkrggLcn6HRYtMc21lmiMJm3J5iLhg
OG6hom4ZRLMgexxe2GCtyZO3qkm/THR5bzyv6D+bqt8QQIaSXidVY0IqhCe6MnLfZZSOfKlqJKKS
JjspevD7pOske4QiPDdEtm9TDFiaRT+p67zyxs2RM7DcRt01plh3z+yq/qzN3r5EknTXI7NBOBNj
e/bmNCY0rX3DaPDK6pxtwR94664JCItLjJONKGNXec20tgbCkNDh8YKI6YO1And4ZAkd8EuZiIsC
hRccJas+S6iPwWip6SyXg7cfSmNcO1H9SsGICHzMYuOqqnrjlgVSjRuzM7FI2e0S/iOBVGxlLlNe
XkornkgxNE+hTc5Bxl7wQR9w0film7nQbeRk3uaRaXwpMsv+QkBjBBC1DT36OQQRGaBrZpipW8Eo
EXcNcASZ90eno7MWQ/cvTHEZUKigD8BS1gXHiNS/nJ2HH7nAhiI/D4x8iE5NNzjADvvwFr8ZbYRz
Nlo+WNOHxpsPthjeSmSBu7py5nXeVqgi0akegoI8zXm0aMdKfcdVO1qJbFcEZCDSghi6GmX33Ley
9cVMcExRBQtwraRnFNS8/9JyH8kCSVBQMatwjWxvtlhooibpj4U+bAKgUAmws/tY2s0uq2z3FEfk
hCYtmJ/U8W6nOdpmfd3cMFqUADy/oMZgw4QKfZPkwb0RwvbNarEONMnMIqoqJJwNXcQEKYQ9FRun
zvZzwX2XN4hUGZ0aPgr4yid0du2SGsxyAtaJ0VwPz6hfuSS5PA9Lu5oN/lZ3OcW5V92PhJxtHNTq
K9CVpwHpzDox3HxNqYJgrdVIdg2dindiVtJykzfekMudHZqvWdHdl9VkXWr2fN3m1CmC2I0tMAbp
NxX4fsKmaKNZzTk6vX6L51A8ZEODASjL8/sR15ovBPkZ5C/LVQIue2UC40wiC1sz5vXyLM3n+7yu
SMlS7OliCM9vaWOgrnHm6znmLh8zDD06+kt7dIN7pL9nddTJi0YCV+rq4p3NL9iWSIEFYBgWaTiq
RtlfjpGKtnPW5feNTOJ1JmHx1rLwNlKy2RGLAW/SkozIaRaXaUhxoulWfWG7wRddNeHaS4lQishb
va4nkGGesg0f1By7HoPJi14lF4heuguhlz4+zsFHGZXSzNOnC5F4Rw3xIbrJ0vSdvmcA7TnDmctw
rqTeyAyNrsz8ElZkNBmqO6PMJdkvSZkFzAciCPrNrGm7LHrX3JooI1vpZwZUjX2dNldEX52Kkb60
F9Uoe9CFbauK8rYXjbkzUYyL0jKIVEtOLuxB9gn6UU/de8uJ4KbE88vodK9BF34py5T7pzSvad44
ZXBf9nO7EAXDZ00TYPlkdmjjGQuF6ZzNnvvoYrFoPK/cEQZbrkToosENBOM42plnUsLHHdidaSrR
/babFanZbqhfpEE5sD3TrjqbbBbSuseZV0ICt0vwJqjRIlXRdnJddWi4g5+nJvpqpgP3SDBgMTGF
alaDpJmI5S5/onGdl5s4NvILXlkkNo2lmbHBKxsH/lBTXA+taPc9oTM+Y7B0l8Ra2PiVaPSIBPO2
ehJ4NWnfEwnRWFV9P3Ruduj7qD+wq04PnhMVO+kVcks+W3ga9M7eNkV3NzUzCS3AIUHpJVdFrBnv
Vqy60xzF9rEy3WYvMrBGXRlMW2uQzR3Ci5Kwc/FCDZ+cpxgefbjJl/Mc9n6vypAEdMf0O1yY5wZy
lk09j+POLEd3nfRUS70jtW3LnJ1MFhriJqS2ng73OhzBixOuDndTteGa3oaGU0W/ZLDm+iSFmBsR
ZcGlbaDhdLLpi5t35LkL58UJM84Ym9rzosuKPb3pg9X05DMNqBpzBJulYl5L5sQzUJ54DcHfBOAc
9WiyLbKe2VfiqeTXY5UkgJciyx7Z7lH1byWpbHQGhF+OY7KFlZgd2DceUAsnfgavYstyRSSal8HC
zq1ik6XxLokIyJs09wYRpNxRCtNxMcfkqU89j5201MFBSXiJDNqc6mJS3qlQBe7GNJFrETjWqktR
DELsXJWGqE9kT+kr4GjxXqXS8JslZThtlX5q07o9qtJ8r+fufCIHZ7XUFmKOLwxW9w25efkyhTjN
wM9WiUeMOXozus4DgCKkgu0aqZp2GmRyhbIRKUOZn4e2QxYJ40r21/T7F3qfGpmlGDo+c/odWUvs
QWVF07aD0OtrbidWcdx+ncvq2i7b86maklUzMZQKSVtm3M2A0sQCr6GuHlpa90FGu8ZUYCdHVmX0
avuozJrNnDJrNcfpOPCkkrjHQEPvWtZIxIRrNoBfeif5EjvWwZX11diW4yFmArOmhDyxRD+Axiq2
2Ok2lFrcyUx3CPhQw4qnAQEwlJydOw60UWZeurI1D01lYBLR4B13m7m3U7+uDcBeGnivzzUhD2T6
DoO7FZlxx9p5I8hz5BuB9MH4SeXlDn7YUA4yUYJRgveSjsDaCOLhGC3SF0sWXwrkR9cJ6bycI2tX
DzXc8NGc711DXjlMCMCXGwTdKH1LBIuzkk2DdZeNsgZe3JlWFDjJHW7pr65RX6hZnFLXfjEx01XZ
S2vku65135t+AtzpxtMGiWniQ6Re1wnM0aRK1nPdvxP7nSK2Tp+jGjhhLZklYKAhzA25CMEL9Epm
NMjroqAXEBnYvVi1nsnAuyLeikA81TX26KN3cS7zrhdHXIIM9pFjMkTrKcp7wpn4S7zJK2T3+F6r
mjipcYmvbR3MEPaJ0dWp0bHkJmPORowA3S1dnPDIKwt55mw4NW/oqe7OtBK/t1QigwbFvP0QZ3Vw
5bKqtbjSjMbK2RrXEQ5cduTtnSbtXG1zV2nTttHSofFNI6LVZlMjkD/FQAvZJEbxmnkg58jCHNuE
nTbpZx1smS8qHZ20BfHjMRf4Teryv92v/z/Ee3Zs0/6rRjyakbJ5eSt/7MN/+5nvikYdYp+k244k
FvESnL9/teEhbADzs+nPgvf4rdf+XdFofNJBQS9yQ9Q4iCF/MKbZn1DowHO3af+aDr/kn7Th5a/i
KtdxXQfNDxW7yaRALrKgH8VJKJ/1QGNSTuJZncBLI3pl6h6bnsZ2c0z03EEwnkIijJKdo0DjWGcm
s8hhQ/AFBXS7sspJVuFxyd5LzfNCQ61Gli85fqGO596Fk6l2XZq0Y7CjVWbF8ZlFq50uy8yfBt0+
YADmyXvdwm7Eezjs8m6Mzow+Jz2Nhch1NHgWGottj443P5po8ZgKmkMG+go8Z68/iYKOsl/aLX3D
26SeoUFvXEkP9xq5dRd5lyzR9Gw/0BjQpliUmNXDzMi+ATTQ71HMkYSAvuOb9Ot/+3k4j1+bUpXv
7X8tv/mV3TYv/qj98Bv+/l//h54aEoq4zf/n8dX6a/YyvPwcgvTtZ357ahyLh8ZDVYlyF0LmBwHz
ew6S9YmREZjLRQP87cn47ub0PkF1Ymbl0cRifL+M0L7LgGGrS5yXAHUs4S5o83/y0MDm+Xl0hV3U
snGHSt2A5s4g7ZfRVZqACzTIUtlP9hQ9tgldILLcTOi0I+xVf3SavN1W9XSVlWJeEuHhDaIgxdyv
V1vsmQXtenM2HoO4Q/NU0Dj0mTMPX8eWCRjguwQzD+7EjEFV4Woas4DsWWoNtnaYDdsiZIsymXq4
AbnLw8ZJjOn+MC1KWlhwI3amiyyxaLG4HUhFh/E2cXFEXx5tQ0+h5cG902BYIPUHI4HMpjmN8Aow
/5v49EYr2Q0cHIkTjV0daLwEh5JG103hhfKIH/Q5cWrtMc5y0Gx1Ya8k2bXoz0SIDokOeeWq6pJA
SpqTo7ru3fCNUpAvGfBNjUhcSzFBXPAYIU+WqaFnKWjShul7hbVwWOkesbGFDlWUmFmy4Oq22tYz
nx714to2Rx2RUHveljWMEgF/z3DvYC6fE/ZYgOApbllEiAyBj4ZLq+jpyQzLP/KzcsrPpFs9BjlM
gtloR4jE4TM0icNi/lktjsV0Sp9ra3GnluXtmGjzU5pBDqzMKFqnLqOIDlmGH8cYsRzvbjSDDdsU
GlWBvRxCvbItfrVXj+bOmR390kw1tvl0aW9D5WUPJZzTB0b/4AIXKCbhzibRpfRWaAchEtEJGJ6r
K8qFmSA77UjFWL+U0mju6JVRHsXIUXyzypATCHKMB2sfuDPKFKutL5lpNY8yde9sFZe7coQIDycG
g0VA7OoMEGPv1ba7aTL3Hl6RVq+kOdyTIcyqnZcKaFG4wN+9oHvV9HoZFNS6ed0CKr/IYwSQWKEi
Bp6MaOdNFhW3JsLwjdkUkBtEad6orPW2yg2AoJj0PQOeHPAyfbyO6HfTFh1rb9fUJl6isDIITAIn
QZ/AclctZPOSHvfYnUJ8bt2WhCHrHglLfJK5rdOvbvu1Alnv5zFzy7XFuSy3houactks66dhAuJ9
KBMd6rWVtNO7VliztnNRBAfvExX5eUbRHBFrCcUxw2LTrGDh4ZhLjNuP5evfC/3fCBWA6C1gsv95
pf8cq9eSdKnixw3Sbz/1XahgfyJwRaBDECSxLavpv3ZInvhEgJkNhIwd1Afv7HehAhA0FnLgxPwf
LBAmh/HbYk/mHZIHel3srQgjI27jnyz2fPoPKgU2Zp7lWKYukHgCy/nYDv64QUK2EKWdFdknLyyb
PZOC8coyimY/T8CJ/LZRFiKNf52gP9GL/9kHOgJbtuR9heD+FztByreuRJVbJ5NX2droh3g3e/gI
bBJt9uGkjIu//ryf5enfvqAjgSGyCyTx41dPhgcxXC2IhJODFfkFLq9xQXfJuFNWH/+NU+JnjfnH
R3GpudYWqAbnD9mUDcLRsEsNeUrzwXqJnQTFPdZbJrdEvl20EIsenDQxLuDTjDf/+FtyJ1ncDa6O
h8FYzvoP+9yhTnta/408KZHIQ+FSf64IsuIlBR4t9//6wwx2O7/eNNyBBpt6lnDbXZ6RHz9tLGHJ
OWMsYVLhDCDmoMGkMiQ6Oty+dRI0rmZSRUcmtcgxaYr16lEaJeI++vWEUojCO/vrI/rjRbZ1biYC
FAzHduSviStEg5NgzVj5xMCNr+sBlt/pGt2a/8/PWqCGMA2RMeFN+vnLw9fRs2ia5MlUg3HRoQ55
c9p8pB8kqqe//lrLefzdGrLcUPYSsiIt9nvkQliLxOiHqxq3VaPZZSdPfRC9K4FZsMMa8DdX88/O
HYsQlQ8fxir1y8UEcy4d3obyhG6Hvj/bM+oam16CMadYq/76G32onn79SkyvDVJukdn8AbvIvs/o
Z80wT7zyUGabNBRPRqAp8HiNqp7cxQMj7YmHlMDlmwnHxiHsA/PwN4fxxzvYpmzF9LM8qlL8esNA
2hAo54nzGN1WHM20MDTKLc89w63BHVp7KNXTVDS07ucOd9bHw2tVJPyygjT7vz6aP7sCUpoeJQFX
Gt/Wz5eZOBt7hHnBwwuy+UbXdXpbQDtOEkbz5p9/lG2TnII4jXL91ztqrNg9IM81T7HF6fU8Go8+
nDWWepfYh9Nff9jPSz3Lt5S6x76fxJxFC/frh1VRW2Z1XWlHlJ9ocTWImU+FmVVP8+COVz0SWvdv
7mXj5yV4+UiHMYTOK5i7GaHfL+tglc7AQ8kcOOoB20SC23EfqEaNNzYGjJt48S1sTGseryI3EXcx
W1fEI215chhJDWs3tuv9XPP6+1hBWpmiqJ5mgSA2iDTsBLFBPtpfnyT6JD895ciSqQAXIaNNiCkF
3q/VVuGOCVomUx5VpudbfY6gc8e2tg0NlXbw5PNpDGlHJ5hX/DIhJnNj8Muuyb5DfkuCDceIzJ4L
GSCMfYM41b6N8BlgLkYzz5WoNVZeHSkQQ3+E7Hg8Qg+fW+SON2Apmj2BOO1bg9Xi4Ez83FrR1T0M
Iqmf2t4pAZpK80gDk7EGnMHpKiRfpdlgFPQewEhpsO+9oDb2BrzNcEUAc4Oy1otou9IbCcBed7Fp
77Ki5jNczjQMxemqrl0CYWQvBcxBoCkXKiq5QyppVE9T6aCVR5Ds2ceB+PAT0wKyU4l+wmeQEpn3
liZZ/eRUhaiOOQapGwMfxpUmWvg6c5WG8bNBZN7SAcX8sfRYhuCBuSD3XpvaL2ksuNs/7AkTXcI3
aPbLG7rv8d4RIvNazYHY97VT3zR2i+l6cMhFiYE6r1h/Gb0MHno435jA8GkmjUk5uu4ZDHnNN0fJ
GQ3i4AEWcrzDrKDeGtWSIoir5A40POfHYypwo1Q4P4geXWOFnMte5fbgUTs16i3NUeusbJjom1kF
BqDAqfEeOjoqNkx3tBxeUPBb8gT59Nxy3mSHXPPbGxXSiQva1QY1jp+kSfahHInTAU/DnS0jGqir
vJhmB+Y0GxMtcYAL1rlHHpIYb9JywrJAaoVmr60iQ+H/IcZP4RC8OHbK2ZySpGrJqnUnxCB64DA7
WtZLraf+3inZQxIXo+BgUN8uEL6W96KN9DTjDg6ncJPPrnERaXnGpbSA7IIncBFzOxOgbrgtAcBD
ozC5lwn7xNeqM73euS1gEqSxJJkZS+ht2zrpiPmH9/KqLZD4+pUZzuczNIZwieOyXgDaWC92RLm+
UkXDGB6heXMLLEDsZ6DRDNpCWz4XMB7u3DmezrE4kY6oRiJUCWw03C0zheaIGb8/hNnEx6hsHJnq
w0hZ64pSOMvmpYynWZeucCpNFziz9VMuIwR6jKCYAFvK9EdLAxwKguUupdey6cjIrI6pjgSt4J6k
Oair4rqtFHw6moT519Jq2ndXYt2xhNNdEIPSFf40JsHodykrkz8zjd4MegVwpNWm6tHO0kZtlTXZ
r+PsGGuFq+msVDraR3LvHMarXRWvjaRk+FZ25YWX9KBEwL1Ez6FJ3pZTttX5ZCOTq4spOBlT66DX
U4P9VMX0dsDJz88EB5dHU4LQRYsi52eUMenGssTsK6PnMrqB1aNdHIpnhhJOuy56XMmp3ji7ZTMK
gn+slVg3Ta6Bi2Qc17N5obMvEC9Ec7AqyGi96VKlHYq0rg5Jg+ED9+X0lUTiYQPDQbuevDJ/jHHD
+Fg3kC8UwE0x7pChnDYvTit5PuJZWwfwn/yub4xtXpX8Ile7kGOks/yTYwXQhCIZKj0M/rIF4EDK
OANU23FDMtvUWA1n7HTdPQxrUMFF3A9I/QM+SGZEHzN1jw5uCYwBDUq0nrFLbYD8dPdVatdknRRq
ixYV2kikvyLbLh+9LGZo5uEtx1NBDnPGcXhBm1/zVqLhSwZIdGZL/DFVqHNFnVAkZ+QMF1d629H4
UChhyD5iR/YyBa1xoYmER0IpKoYNUkOsOAwv2WALKGW1z2rbvoXES2H+XGKhJn3pa+ltjwnG6cZw
43ajpW8WtDMga2jNUJyg9s6+QOf3FBiSSKWxxvU4Zc0eYxPvY7ezyKhmPE0OaJMtvw2putqlccsS
xGrMxqwqWW1H6iilwG1in5wNKCeSR7+LrHov8UONe4uUnKcKgwiHRnQICoesyJ5EWYfs56JuwGhY
ipJnPlJV/mwlkVu9Q5mSK9U7bUA7o0VQlcjhK5leNSDPVLM+087yDuRFq30GVoee2xjGHXKEJPqi
+vYlqdB1WzIOIcFOLB+PiIs77TaewQzvXRG5F32TkHlDDvomGgZyydGEML0vqvvZC3Nn5dGcue+t
Jr+xw+odgeHjKKRxSTptu2dddTJfMFTayK4SbyETgLc5jofbsHO4cjzxUFH7FM2QDB20yj2uZ1r4
mXKONvN2BFxDVuW+slnHkZKqcNi33qifZF1O5zXezBt7xpMHyiDtmOByFcBW0k9AJ4fAb4PUMjsf
m0ZeYqDLFv9Xd5PHOGob7JyvBBRkeBJn80vp2f2ptauZSWUgyKBTLlKqNGrw/nbzwES9JqIBD5vF
jNyVR3SHX4JKG26HNkyvja7Tz+neW8/pYKeLqyryeFcW2IPryQwvPDnFyEst80gIoWevoj5ULyIe
qlOOk58oanBwhq1rAe5ZlTc7gyVvq7GZ7TE+CAH5FajkuI2yArhfWlV7lAHzLUlfoIKnDoEOdjaE
c+Hw1GVt3W1weMr4OOLaIVayJDCEyGKgpRf2qA8VkR6d2lPlameJM5f3OtE4jHnTjnG00Bw93Xfc
PBf4JKp3o6/VeYdSbIe6cjoVicqzdeVFAVG8BuVFxOK2Q82HwKJiZ6H5Ye/013iIiTkpPkIxyDpu
ntKxNZmAZxbiTMEyChYAFQ/q6WJYixzpl58h1zqH9jAjz/Fqw924mYNMgNX3aynsLgBQV5ONU4Xy
IGUtNmZmz3vVOfGNyo36vjMm9eBmk9z04wwoNoHyAoJGrqQeRSSdzYmzNiuUyr5BmPabnre8h9ql
cUtuXZytJafqqke/sisyxKW+hR7pEvTBeK83g3Zuxa1JNLdZm1sXYr2DXKwgzk451oDcLqbv3nHv
vgdZNH6uXLN9RfrovA02g7GtXtkdORmZYaF/KjM0toFLSO/cznW8bqJ5InKird6taAyvVJLTmJwR
ehxNAMEkg5ZFvSYIsp5W0mkagmiK5lLLhmQjdDto117Inh382Ii2OyoxqlsdrsxTSk8adZ7TP0b2
RBS1E87JJTwiAGtBVWSXhZdlkKFwLVxHmslVy2ggyX1eAeDuHsaoHgP5rYL9dy/0b3qhiy/qh8pm
/dK+/JYCfPGSf/3v/8T13jbxa/sf5ft/MDbu8i8/g3C+/fz3ARhTXp2xl4sqahkaC0ri7wMw5xPd
FfAsSzH0MQP7V1PUdJkNY9ICw0fjgLqJSur3CZhLogOtVNe2HAFR/p80RZdR2g+NFwbFOigesivo
hlCvmcs3/7HxMhlFihFp1PfpiDwufCey9RIf1iFZLPeInvNYP7JF3TBUeDRSpjymWv9w8v6kTbok
7v3hEChjcWPwnYX3Uen+0PspCUSuXDRo+7KZ9ItAPk6o3xVM6CInz1IgDmGBXHtVWLBTCc6rKmSC
LWSxGcSTJIJsjtYgCcNzfRGpli6KrHRVOWzsI5vV2epXgOPWGGWjlV69Un/yl6jFEL6iKUmIDFv+
dZIsPPF0r+ZyF+fsQ7TNZEE2LlsG3CEZEuwoiolNTUumjtYo01zrKSgIs3iY3BQ7pUGgAJy5nEVH
CtS3HXSFOJmveTssw3Oi25BMM9wg46c18d2kZ+C4rpnCdBukfKziMNxs78kwtY0KnZdZcQSMNwA3
gAq3EX3VHutFxAY7W/foUJouvRm1gFAAaNmADNCFV88UA/ouzrqrUDmnxCi+zEQQtwm6IHvIdjYY
etRLVEoo1V7zEZFtmrhgMPXhtZDhOmTVOytwtpPpV/mVrfiwGXK0eRnmSfitf/HvxeVvFhdhGB4P
87/mCH9YXdAQRHH48tOc5bcf+j5nYSyCboRxn7BIwv5wff62pHg6aC3c+TzXdPss+WPgpPuJGbcu
WItMW8ct+vuSIo1Ptmfp5m8hle4/NIT+glFiLL+kdEOgkXC8JB2qn5cUMgTYsWfKOBVkhbF378M8
HvfNMoUIIr2wsYlEU16eJamhDffxWAAWqKaoAlzsVRThMeBfY00jzezHlcVUYzFfSni+p3Dp8GAR
WzoDNYwk9TdjjeXIfm/ZLj01Dtjl1GL1p7z79chd1Q1AIOfmZIb6eGNE7I6sIYF13Ds6eXUTlfsP
l/ZP1j7zV5z0R+eQtwDtUF4QXM1fetJanJmVBuv2RJ/vrGyxGPlZbxj2LpGSLGEYlVq9Nxq9evKG
mpk0el9kp3vP7vpga4WRUR4CB/H1aoa7zzgCnvK8E609XuFWB0NRLuSqyJTGXSYMuk0Slf0pUQY+
+TAusKwb6ZLDUDc1PBMwfLBNQhTjyUmze3o8M4BfAtSsF4QRlDYJSktgfFEAdqDBd5pjUQ8onb7h
KGyuSO3nreo6yDvaRNkdi7vGMLkJBjOzXhqTjOBJahjZP3o6jVumS+ZcTNdkiD1oBUhixysYPxTd
dRSKOxCsdGS+4URUQ6NOW7ATIS06OJcidplfWwK9MF6U2bdLUUfIyXOOyEOTcJhmssnvm9qKsODV
Gr0pkUSGOolSOuJiTgfk4rYz2dWjMHkLHD+GgAzRqRs14Vj9zdwUguYXFjc2icaoPZui5czFauRc
T+g3SzSYpJj7fQNAAHewxkdnCAlDHM0pRyeSnpJ1nJeCVCM+M7oKiDKwV9D18mgtB5Pvn6RkYiTQ
Px66yfYe+q7hx70BM9O6ju3rCP7vTPpCzUmKJyidK1u2rXrEOdxX/4+981iOW8nS8KtMzB4d8GYx
m/JV9EYkxQ2Ckkgg4YEEEubp5wOl7pCKHLLV64mOVqj7XhKFrDQn//ObnT3p4CWMI2QqR1gMi9Bw
zyJLu60nJA0lX6sCHTdOIqwn4sM0fyXePDhBPbclXnHHoNZA/gXqAm85oV86i0ljutLIXhoW1OXD
zorIQ1vVtUA8JJuRRZgFBp8ScKH3VqUyM1iy5FdnTo2G0+yH8dblLnmugb1zdiUhYaiT05VPUYLE
ccR/4w44DXMQVWWXlpVGT2Zvi12pZbaPpqrwnoooVfeVpeOAgl1LiVWNTrmPZHAOrO8Z8TwL0/Fg
Di54gQOucIfFsmyvQLBnYA/nCC6mjcfw9iJ3mwu95S4HjETQVUbiUm0ZAH22H08wqJmR5nesnPju
hFXZ/QvJhF31lb/myUs19MDpuY6Lg5sBPZcRjWJpFtBQcVsFiTDnbz5D2DoDlz3fLRHcwNWTBw7L
yLC4vKRgUaZViYmQhEgvH2aU45rKkIWgTR4DLGgVu9s008sTYCdwwpAUqh0O62W6SUJzuKQDUO+w
I8XxwUIdFoFrdTwFARxossFqC9YwuxkXEHi8JuCzlicFzszNLV5Nmnandd5Un7ZmozWX4wA4u8lG
i+13yvsxQBJDAsR1qIBLh1xrkAAqUrUnZbNBTGPOWDZty1hyGQVC/tlMqXS02VhT4IZjs6vE+Lp6
QDqvEzmFAY9ORIPMDWoyL4q2IcUOdM1iDy3sko5ER28Ml3c/dh+GDAL2RRIGbBR+hKH6d8+i4xiT
jopxfpbzTCw9wFrwZ20wKTGaPkIf04HmW6HfpvcNO4SBW2I4Oc1FmRf4hELxRYC69ihoGzIaDX6T
znQ6yBq0fNVmjXGeACMM934X1umzg8k3WS6QdXDhyUm2NS9yzp8JU+cOK27ESZCPTG53tGf3sWlN
DS2GGefCgVV/FANiXyEiHz2XHjw4ivtxORk3noqGfgl1v/sy+w+t4bvHhJcBslkz3GbNwJv1isHl
MxxnvCJzsZc7Ow2Esj8tbTxXxT2JQB0Kr8px4ZvBOsRuNgP/qypfv5NI7pZWrj+CngCZFlm6SGcI
UcT94O+M1Iy+ZTL0nocIIn5hNMVFm7mnXd/U4zrNmgG+uxc9OpZCXMwhtYIEYl37xM4+Gnacb0wi
ZcKlN+UOZbjXXAYRwfdelULbMrHFxWs3yr6YiQRT0mW7mbQWSpoCSS4abKMUbjYXKpsw4rVVt6Yo
zq7Y1qvHBL3ejbKzy97D3wxakbQ39VhzJ34FcjGEgmzlZl8QN2FWjTizOA04wFZZWk+HTAvSjW/Z
AlO2vsBJ2cO1RCirvOXQqR4KJ6/iVYLGb4NysLyPXfxVDI6egG7vDDejTx/OUeTRshEqx7jKky+i
8ZpV1tn2zpySCH2PaaIzxl9zFesOlf8wUg6sZGOqk1rm5dbP6hF0AKR178WDuYkczMzRrm/1Ie5W
De/4kKRNhbGLibUDyDP2cGMO4l23dngTVODRmpxQeWoBlmNw1PzNiP3KuRa39QkbNp5fRTHu0TgE
+6lNsXWTgAkI2rpl3Y3JLi6ke6twH/iho/U/4SY5ncDkog/wcYXyppjD6NDiP1AtYJVAujgq5src
8mm8hQcE9VgxFCFOv73FIfTKYkx0VZ5gIvRZn3iuev4sxDzahIRvuK/Eg2C+tf52JbRBfLwY6/HD
azdL2IKNAUz40y7qn/3o1yYqPUmeElDtmbp+VH2puOTOE2DHZqezYZmnN+zZxVB9xc+LDePjoXzv
YbS8EXNRIPtvGNrgmFKLKAIPr5lYZRnbexnjkqyJ7rPm99tCFowAD3VqcZit3nFzuI5wSNMG3T1Y
M8EAUFJsnT7IlnLuS0oPvfnHr/bO82b3GYNpArERAsef35eB8UJZZDm+0+Qf3P08gmgUcGI4haQa
wbaB4f34mUewAZUzL0fPiUOFG/WbYn3MI7sNmhYmq0tqAIH0OsUPGyoncIELGVd/ABlaDLni77qW
cHx8/AHeTlLfwf+aSFYPHMY5JjOUhV3rQ5a6h64Tza7vMS8cjP6zrvm7T/EMFASEgprcTP4c2iw0
ezK1pXsAh292oyjE1vPRJv79u3Ch9OfefMDCO3qK21pmDbvXPQQ1fF9XzB0AKBR/P01I7cHl1ue2
w3XzaJqkNWylSpTOwZw5C4LkiGihxh5TsdcWEEpgNX1ypXu7f7Gns4fNeUIWfzt6Mbpc4dhnrn3Q
kBw/GB0JzpOuKEWwOwHG90eMsVw5MUU+HtC3i332RiZk49XT982KCMxe6FPlmIcUYfk6LNknW5e8
7Slx/U8oYe+8IpMDsQo1OPy/480Sl9aGR+XmYWhQMo+5UZ5MEhFlZjNhMNKbQ76ZNX//flBG0XnB
oHed4/BlpYvCilG9HF6JFUVuW+RgkGfCRefTlf7K6fvzOIAw4jm2bSO/9d+utNhvfJ395DA1MvAh
HedOv4BJll1XamrOS6xUyMAcKZOHnrqup9aS56pWQ7iBtGZzuSidpywy5Q+acBZV51Rk8aWfYvf2
ybC83QgD0FSMsNiRwHSPKWa0hXqBDIUZnls8SISi+poMGucl5DOm2r/BqXrlkR6PzmxczfGMwTaS
ij93iCgDLwk54w4ECVHrDr418wwQD/zwG4MjM67Ceb4nAki0g08CAWT2C51ZZ7StYTPUUYedHFWS
2LYjFgB/veoJi4TC67MY+O7Mo1Wv1+QKk2viHF6JEZC8k0cMKCxIQFaBM06tfwbjvFl7LlIHVsNs
pQ4z6/iBtZBz0T9OB2WH9pOE9ZNgJQvXiZOd2/hfLgQeBm6EGAqQn+Pg6O38yQz0CPutw0AG1GVS
pPBMINFnC0evuC5+/LA3h8H8MBoChm7NJ94xzyxPNaPCM2skz8fhYhmJlpnFQuSW+PGDzD9pg1RG
LtvlXDw4vBzu9PMn+a0CywgTHdzK66kgoCtc6tzhOjSgsk2/hOgc5UmVKJAQO7L9U9jAuEVnlWc1
tIHnY7Csh2u6wuAEWs9lCRrFBBeOdtiOziZQFqiXtdHxduN6XqdcjnszGi/booQG8bcb8azKCxwA
0wD295tSSBSjX3m5lAdzIhz+lW2IQ4XYRjQ01x8P2pvFz6OYAza0XCA9DFP/HLM20s1WDXFzaGaK
GW6ivH9d1gRfmAP0qWL4FD+cT6/flj6NoVe9n86fcMzffEsYUllG3Tj2wa0H+xnCtjo0Nt71r4CI
60lQnXrKnC+ovs1PdjrzeIrQkofaCsWSJyM55Az483XpxbQCjUdyIO8Hb4gVAdP4k21HnNctcpcH
kmBdI02Jz0T9Ks9fafeF1URiZ7bkKy1ME+9VvctBEadXv9i68eaLBXks2JnOXtBN7spk2/H7Lz0y
jQp+Uy+cXaBFaQJwSVP2yknkdNfM0yvTOAy2BM0Y1UE1I2QS/OXg+GOAimI4TMH9SDnioCeQBHqU
H/VmeubAnW5WWADlVz1owzlMOG072MK9LEdDI0rTo+sMil1gSu5hqnUKLI11C21kJPux3VSnbYry
bell1dSvyrGeuEBP4tD7wljaKnM60m2R9SJq6mrhtGDfuurLJxLbipI1YySAR11lZMaPvvEx8kw0
OInLALIOYOgYpfElUQr83aOZXu7RpgN6B00QxjtXpdyKinrin06196v4VCk5yBt0/Bw2dcVao9/v
jC+g5ejcUzxMuLiPqM0Q8fjwRCtkbvGlRR4p/h4RsTxX0qKlvTIrj9VdGnmVXpdQeXBmR8eOJ6/u
QqHTTf80ct0yvfYqQ/4YpM5b9FbiTM+WW3T2WVMbMxTVZ3zNgy74QV4dl+Sej3tTQTcPCLhO7FPF
aCoQjQ5sTqQtlDcX5T1kaWMEuYJ0CRDukwZorbER4DeSphsa36beKvb1kEB5GUrBo+t04tQKdFz9
UGBlFhbIBeYR7bUhtJmpxXSJL1Hdlc0STT0RRpombAwl8EJERdcqDBGrmRXrmmzhzhQxg4pCcZEw
vV54p7YKjX4fDxpy/nYwlDj/SRhCSoalLUmD4FtQCkAZo04nM9soHByk0cgywQpyMsxzTTScDa91
AJg9s2+KXKCG2C3BzdBNWiOpjPrg16Bt5fBCainC8UkNlz8hOCfr+DBWPBg/3aZFGOPALTvZYz41
q1kKF0cCZihrpvesxH8qHAH09mo+izN9LBCOCbB5s53l843rMItq3+VmFuP0j/ELlAxkgonsvo2i
7NVmEODwP1szqCefQseaCwli9sDjSs9+yo1kRmIb4Hl8t7n+DAgSCaOejz/P7QAZY7Arsi89+hHk
HQpcJ0o/xWY5DyKWaV5pdBpgfzCwdqhsHMnRHYorWdR8EEMHO8EjwJTXxUQo9WOHDwec18xz8KL2
y2DozkgoNObYTNxtcF0S4zPRTkzZxK/xyhuNChQ4xowYVktn9F7OeUwbAH5GDFzBXLHp5swuMK3l
3VOYp220gJlYInvM8BvCvyMMpxxsXsuc5ABhH7R+zAAlNyBok/9V2IkdHnJdH4DaQMhbH4Bs6lTS
/3+f9PnfySCaQ1bN347fN33SDXp98QNJ1s9ft//xP//962f+2SbV/8Gv0B0DuYw9G+BS4vxqk/re
P7j7u8QckeZB3UzD858RRBaCfXRFs9UuNZ35uxzNtP8x9wRn4RG3Lcr7v/LNPT66qVBnnywI7HOx
iknAn6dnhO3yhFVPtzNNcGwaCAgxlrDEg1O7swI4pU5TnKZuJ4pVEHNx/G2s3mk8HpXInNgUx7Mu
AvwE4OZYFVLXdIMU1qHbvjPV2htzqPbCzMi6FPnuP3hUMN/aPJuOsHt0A28sCLlc2OY0ci79gLj9
wpLkDlp4gvwHb8VQ0uAmamYuYP8c08kY0gomB9lywyCIqpjq1dy3WLZ4KX2iq5mzXn6rvF4HcL7N
UPkzKd4AJuQydWnmMICBCAloGk386zv3ZVDuCl/AZOmVSKKxNUhn65Hy764Bvx5uUf4xi+n2H71n
C8gWWlXbbvGwdEnGHWK8U+z6E1zh7RxxTOYlvhK2i8308b1SRj7OenXYEWVnuw1zs5C4RAy1p9ZJ
lX96kTqCMXgpupCsLejHJtPEPrpxOLUyYS+33TYa3ZZ8gObZs8wXuMs5Yt/8xA1xofh4Zs6/8c/v
0DFNruqgQvh0vxH/hzFhhdSQ3ZzC6SDpByCt9KD8u1vB63uZ8JoCH2UmJKt5mH+7SRFjB8eKS87W
EmpcWJp2GpGTA+PepJ3GqfHxO703ir8/7WhqcJOL6oh6Yeur3liEpVhEKodQnqQEnAWzG3Gafvv4
kccXgdc39IltcyzQaybk0VY2xqnr9z3Lzohd+8Iu7ewu0jsE+eVEql8ZUWPV154afUzrbLQSre4f
YDDvuqgpt6oL1LobzH7R9F71fRgsbT8C2C/MsK1vpmbk1I/RPND4+WRjOgZO5s9t4fujz3LSuQlw
NON8GbnkTbKMRN/ZlPlanxLwOjhqrWkW/gQS76jKL3ucSNNqbRLY+ahPiEk6A081pDvWEnZrcEGK
wy921P8ZNeW8MzUBt2kVsMId/nv00ZIgI2PHyVpym+K1GcbOCrR0ILnGpQFfR/LLIKyEToxLw6ck
nPIwFElziuhLpbg14DOg9II0Apks6hGHTYvklFVY+DoM0miEnWY256Y7aXs4EGgD1JyQ7WHRWbez
CIfYlLtW+eEyIIFl2diatwGOoNtmNT6csOHQIslY9FoGuSx0ArK2nZPYTr90vS/PUxwmsXqntdXg
cbHqtfaiDLxph4Hr3HFHs8M1GBJ0POr3dJrVlppRQ9A1vqSjdd3SzYWdHpFL6sbtBb+52Hw8W98u
EEBuCgNWvR24IPd/LsdBRk7nwILbChmfQ6GOCVrT94YYbrspnG1Ac+OvlyRPnMVvxA7SKDjGZwPc
FunO4WDchOHekPY6M6LvuNedNhbFK9kZDx+/4dt928e3wqcXMytd38BfMgoUYsCu3SZjVi1MZfd7
dCZY6ZjYkX78qLfTFHzIdGEuB6+SvqNpGnW4bGDnyynoK+ek1GpjX/ad98kAvvsU2/UpUwBNGcM/
v7IcX6O87RlAzW10ICYv0HYk/PiXH7+McYR5sR/wNqCUkL/I5HsjGU1JCzLcCmr4MBjlCrVBsnGH
nHRDWZRIZaRHScHE1z2LJDD/vjGjbWmn4rNtacZN/jyW5lQGuj1gOjQQjmXXdV3ak1CexPc989aw
vrINcUjtBq9f4eP7PNl7YlyDdaOXz1nZe9dpm/TbyNHVWT5N1oHYrc+6Gea7n4lOMLJ7K5hFl39+
BZGtaVoYW3JbRF2x1xtnHehIWyYS4M9DWcGFQRryNUO8sswgE12gyRqXrtDNVeAXJalQOJ8bgzqH
E4U1fP+IpaC5rJF934xFxxWyBdbhZtwfijE71/T2M5T2/RcIQKDpvpJKOtsa/X4Kh0YT5KPfM6jx
eB01pDJ0vR19idnFlhBXklUoDX2Ze27LidXkB9Klnnzh3coGx/KuCrEH9xu1RrURXJVwe27RsD2T
BVAcLD8ONn2FtV6fJhpnRZttSOeqPqn5jvTk7FnMTi4s/3qDo1XQtxkfmMbGFjPU6IBotDi0WOKv
Ek1ftaJhk++wEEoSfW9hFo1HHkasHy8Q691ZQL+Tlo9Ps/eYrEjmgt0jXJPbBJoCfoGZ73yjrLr0
bAkjJdB/lJka7j3TiL8TYNl2KkI/YWK6Y9GfQUCzMXXkQQ0I6qIXRp8vPLOrsA7W9S1mRaiAksh4
HgvDYKv0bjwLER58kJWrBdDv4CYZytFPNQdr36ksnzyl37jQIpaQ0wiR6gPpfDLm86w+WonQeQwc
p2DZ0rg/GnJQcg84jQ2hTrL7Itx6KslW2qTHi3JCgfXx6L6zbbtUJNw8IR9SKx7dkySd5GKWOG0h
ur8EpH9yauNhZBO89smT5t/05rXMuT9pz3Yhx4V9HUYd8J7DTGqi29SwontQSPCjfOQ24YwpGUi6
q/mH0DXiT6bQO6fv7EIAokXTHoLy0Uu2kajNMKHj03njV6JHLwfkx7odviCD+8aV1/3kgDrWN8yr
BiI0LnsGYDUg9dFXGChNDkIwZbmGF9edRd0zolYcC5y8LDU9E7l1C4Y4rKKxorixfYw9ZAQkTLXy
8ff77mSiDcbJgrfdmzaYAGd0Yqzst8RUtCu98jDcIjMRAlmJ6i9OXj5+3DuHpkubga+ZHs7bvocb
JGmUdwNfMnDvNqqMcDl1fvzJHfHd8aWtR2t2Hl4cPP7cV2ESR6Vho5vkjtyQhzHEK1UkwdINfW3f
S4vVqexupY01jlfEuSxBA7L1oLSTaXI/2yPfXsqx2eFWyKWc7sSbpnQ/dg455fQgLNXqa3DWaCOb
6WxUY7TERV1bVjIvtjEmIIsSwdUny8p4bwVTDTHY1O14mRzNtRb7DtMq9GY7Qp37VnmNhoi+idoL
KQzMP3u3dN1l2fELFtoYgJwqt84c+iYVTth57cXpEpJ5f6ZiK6I90radsSTrQv74eGa88zF9CAMu
ewzBw28cdGINr1WncOstAlsiAuB4rpG0BmtqefHJkLzzKFLV6Nrr+Fv6/jH2gxO+rOjq1FsA7fzF
tkbvaipisk00V/8PXosa1KFbOUNqb3Y1AHw45b5dbx1TNFd0BN1NOXrhSdLM6Vv/EmRc/twp/4sI
ostSFK38n/9+ZxPjScAilIjEAB/fG80pjBK8auqtwLpvFUKNv8kjFI6cbrSJhhwpEQqHT7aPd4eS
+7XtGlhJQQf6c6FFkV4Q5OvU29E01DJ3hh59EXk0jW7KTx5FY/TtCUGlgZHUzLcgS+hoJvupXXYR
yPvWtRsdasBIW20pYrufVoQ3wqB2GwTvLjV5tqwt1Wsbbo74Fk/g9PlV7jssLoFhQbAP5ZjdmZUC
c2+K1O9WJOwRKoFHafxUEttLUJbvyE0UZzTpJfJbxM68Em7sbokEDR8KMPceks144hBxsxVkLk5r
Ip5Jh6A7RgugM+lOZfbgmBuIIYO7tmBXmg8Q6EX+7CaAJZDxucHEJ7RmrRCv7rSJv8isNMZ9VoCu
bQkRze21plcGFAVi87ayS5U8d4jhIIqn7cbwypWEf5L7gYEpCY0N5ruLzg7SYlWg2Y/OfK9wPNIv
rDJBJV9nNwpaJ7EAhVYi3oA1uRijxmxQToi7XMJdIO+PHOg9yUJRhRIdj/fNmM4yiLwiS/c0UVwn
EXAHyDu3UvZBuhqUMw5Q7cmlPck1SADgDnllrqrcmYsrgSHYk0f84bjwwnZYTr5dNjeVQxTolgRJ
3Ezw41A3hbCbdj1qeANc62XuR+tuVFG3p4gdNrU/BGJDmgQGyVjB4imP7j3YFg1H1DoLZ/hP10zU
dbV0/C9JXGfLIctxzpd2rLCVqCpnl/vdFTjvplNOdR9WZvaQoSO4bguXlOgcDp6Gj8vaqoOLLhtJ
6ZGbIfaK69ADRLVjolzJZt2adtqv0gCn/6hTBwuK2NKs5FOSIg92OjNcdclgbWDY/LDhsK9nfx0+
A3YMruz1dUD7Fnv4CXtozBwWCXaXJyRQDd+8loaXDXt2UXjqaapdZ6cs8o/VMBK2kN3puku+jltf
OkHerA29EJf409KfpYN54udZfEbAMnQZLyHIC/OTYbKcraMZV0LAuEGYEu7DwE6XQ5J2FBUYMmac
EispCUhIs2EP9Rde9jQ6/JFepLMzOS70h5Tm/GrS03o9tA1py6hryKNICX/Amxv/Rf8y9O1rQk+J
ZOt9ohKmZlqO+CxiBzGa24nS9TqMsuqx8MkfKGL86Me2dleD3jYvrlaTNNISoeEDWG9xxHT2TRbg
GVOEw97ShbmXo4en5KAOODhuhFMZm9QZH3K9qx8KEe7gZd2IbnyAEovkUg8A6rrwIXex7GcF5v5e
dV6xUVqNW7qjYQPihwcZWmLlRqW/1hPCfzLMPBd2EkyrmHvDtWjIr6mjxr+WHXJMYm5O2zH0FtmA
TIc2/zOU0WqHKFvshMxJsM599WLLtiNqup9AuFIl2mkkgbwuJouruak3sPZLEbS3ZCnFRCYxee5z
3GOJUKE1ToBFyyaRoMrE9WNKz6GN42818+j91NjrXTSSZ9yWG9eYSKNqyxIWFcMd4nQ4ylPollEv
v45x48l6MZqh3aerSZrNVyQMG+hFpElrJp9562lm+Z08jLTaWWlmdqvcbzy1GEt0wKc4zrRY3ns+
6XDZqBzcokqhY2lU1mLXkEBAYF1aZKvJz9VtDKp/aWZYN5EGlIp9n7jN2iE3+9zoTR/bJIXzwlAD
xsVC6t/c2acGYUZbrb1Jz04qDtnvrfQjd52NUYkqA3EQhrLSvbGhCLwEgPsIhhDjcfnGe3kFOWb4
Qp8pf2kqCLUY60jjkSDjZsUVzbkIsCD6SrIyVN5YjtuWiuXWH23CACS/B0EQph2tWR8mJDzL174x
PozyHhRudoaFADZHzzMTYiuoH2Ly0b/XFWl06ETqB3gVYpdg/Zzt8fpIN2LU5T0uzmT5eWVPVz7E
RWfVTZLFkZkasVe6naJWdZ0l0hhr39VOuoLSb665lQbNJuXelKOMp0m/aEWk7uqwnyOsifXzF0HU
h4h4dLsmkIbW4L4qYoKHevaRQxQk8Y1OEtei9JqOEHaGU7sj+JhXRPIQxAgQJz6qm6o7ZQ5dfxaF
YXSBN4W/KvVqOivb2SEphgtJMK7Y2rpwb1RrEgRJJVIf3CqOL5JeVo9Ad+Ya4My5iBqW6rpAprWZ
8Jbf9OVg51vP86KLDCGZtySlwLlgEdUsKr5dQPj6kGLZfeHFcfWtUVFzZU+NcSsF4y2SdNxOhP9u
/ZhBxSZxPCElpL4i9qX65sw3zGXhTnMGXp2ILSMrds6Qz7FiyASNxq4PJLwFp5OS1bd2rJoHhbgB
LZNXfy9n8gg97phhJbQ3PESgEdgFt/IHeWTOhT3VWr9QZRBdDNiDV9S7eT7+IAPc9gdO4N4iuoYO
ejieGhzL1aoPUBVrsV8Tg1nE5FP4XRcSgleitaqwqLkQeDp8qdw4Oke2UeLS46arFg1UjFx6CglO
8ykiHchG66j168PY6OEq0jp10uS8vB3gBeFrCftiFIqdVfHTla5FFx0muhNe5A4VOElWdCysOts3
6Zzg3QaAOCuR9kQb5S3/QqggnEZRn7UoSqqyW0ysc2CsQt6PI6C17ylcESPC2MJwzPYGhHRmeRcT
UFQlpnMjiOe4Q0ZOcGmPDdSBrAgYDG1TPVlE991owUReXlX08cXo5oWxkLi1P2QEjVxiU9fd6dWQ
oj7j6zab0D91EiO8ruEV7dHij5vA86D5UGTEF7Zk1PwExzE90sYXfSrFVhtI3Mb82Q+vzRyzzFqP
i1PX6vmN5QR3x9CHL9BZ5Y+pJwodci2Q+FrL4/HFq4D5lmEXh+UCvEUiwHUxN1m6GoQodvIJb0ah
ueG1HXPlQuuIOnGfK+XGvDszaSIzj63XtZlp7FnxRZYmpbHMjam81KwEEFeNGd81TElCXVyr9Itl
INuXEgarQ+8iT5Z13tcvRGQZd3YENUdhbvLsqqTrkDMO9RW7xfRS4hnULF2zQJPUJE73TDYWdiQh
6r+dVlUMi8tJLrd6nxrNAr4uXmJmpl0HLXpa4bnqGY57fdWGZL91tVmdt2qsvmJGVV8ZrR9dhC7u
mm2ANZfAXGbPPjZHMPus70KL2vsaC2n9qoEVyR5fkpuyL2Eev1BRe2fcicNN1YVkRsEl8MBNW6uj
IWz5jxMqjPMwr6KtyjK1IwaCr4Zj89RqbGzwHPSwl64tq01V2PJLUykSrqb4pY1K/i9ZkTsVqsr6
5gSRgyYM+lNlE2ODTxJ+1goHOoPxWtDRtFcpPhZQga18vDYIpbqkCOlR3yXhnZlFWE1p5U0b2Gek
Lc7SPhJlwraBNdQFyXkN/kPipDokOaG9FdmMF3pPhjviNPYNIi238Lq0s8HVqouCcIobNzTLfTCI
LmLTzdEkFjQba7iDe6xYDmocs5VgbZ7pUd+cFpFXHKIYXRWlPiUgdPkFEOpTQEDGPvWK2aZNWT9U
Zh9qoRtsaT5/WJJoDteolkOLnSVegvfU2zr+BUP5LejnPlPZbmKQ5X0dlh7dspiCFAnleE9sSnQN
g7zfeEO1czFrXAVIiDGIqcud309P4H/51zTH75szh0EyNTtio+eGg2UUxm2IdFO5TzXdWqhQ0y/S
3K426JydkzzsiPXLzPyKv3iA8qF229X491h9EF13kodgNOVddkSawwkme5BLqf1Eipx758o22wnh
3Q3kM2yBS/Hd0inlFvnsrV2KPj4TPsAN+Tn7ECf3b7Ee9hvla/q2RZWNi2NnrXrihkF743aBBjpY
R8jITigu7PvEdraEppYblhMbcAlTchG5mHgHWRC8qLQz7wd8CM+DPJhgLeT2bRUPCSLKwN447F28
mszuDMfzrkbFt+QoOdQbj7pw0bRNtIbvXD1PtJrMZRW14rxOmAaiyMg31IaiYltD1U9+XCJJ4CFY
jAbCIpiwVu88l4LejpKnZBzSA3rzHRlAWbJwbA1/92S4mnTzvhVajva13hB2nlCoOQh9QwR0ue2E
X4iRp8ywFQm9np5gVd+Ka18n/yhFr3YikcksQz1ex84sh7Qa5yKvnJLMsT4waFoQ3jWOpTpzsbIq
qNG0lAXnFocqGpKLLIFPvaiTCbZf0xRcSzMtYRnRQ1NnGJwlD7lpu1uowAVHzgBjtUZ90eDuqA2X
QWjVpyNgNrc6T+Gt1jVJeggQg1wT1Y25pDfsQoW7oC/TM5IvUGMVOIVIu8S/kAYPKZiyJTQjGVGl
JDsk5wFGa9aCe85Tg5Z/mccOfMfKVcvEg1tI2mRrPAwjaTOl6X0zJvc5bMr6kYo1e8S7uGTTktoX
L3O0jaW6aN16XX41ulQsGT6TNL3hGi6jIYzJZ9SHnTJzJQ6aVfbQdj1dejsSlGDkFbZbXmh9BP+v
GL3yAvhmDphDn1vSBsAqkDkKrz/Pk+LKrH1M4FB8ZQsxsoEmcd/+yKSpfytkEv+oQ9QqSxO734sa
FsDBaZLyZsTpuH9oqHj43gSXnBxlHKeEBpE6q/BQnaDEfuW0BDubMGvrAP35R3g+mbfUx9xM0zy2
D1E6yB95WrY/IEfOvPOxy19SuwBVkFMbPuoyMb5hEcZJT6DqcCmxTXrECZRLuB0KUu3wxJQ/NKfS
cuStKsB1P3WKm6zGenAh46EvSRFuVbmxgx5Eg4ATpkdsdhQ46N/Km9jtUocaswwfsUnnZ4JqgIfp
kVrlrEhIZxoV1timKyX5lOuEnAtsdmBpEZ2EtVOO375dyBMxOS33Rr1QiJr7qhfRhuKV3zxpPpYD
dg/8uIrtYNS22jiXAC0dUkTfAyaXSazbxcptyC1fZq9x5drEUbfEJip8VI0i1xGj0mBYhJGTv5hd
x1ORw8MU720rePw5mA4xpN3Coj0piMvDYWDpGdNQLrhPlFsrcKKlVbuSWNBXUMAy7OLGgT9WbDOR
APfALMC5sCCAblcZoEAXiMsGY9M6k3MywrK8wVUjrfgK6bcu+7Dm/chIBw9pKj1NTiQsBrXNyfCL
SYJt1YtywUYXnelU8RkWC/FtOipzW3RFcZ8jXL0ivZH83lkOfdvHlRyx4rGN8IJI6wF+nUKYDNRu
86lFEfLlueNQaPT/Svy9+E5Yu2D/8bgCl2EUldby70/Evf8Q3F7E4qcFiFTyWSQyybZB1+DY2QWE
GWyROJrDMtNZP9iCO4R0FOB/h15IMrWYh1R0TmxXyV53G0AUXCKyhM2FhHCWOjICfpZEpwFHAh06
akFEOWTcacD3LlaWvqznEjJDmt6SiWnGX4xEN9doYvUDPWk0h3lnXeWRP5zCZRJ30xT3X3rTVj/b
YP/v1fOJV4/FxAWG/Rc0/IaDevs8PMnfGai/fuIXAzWw/oE81KRhPhNN6DvTHPnFQIVtNlNQZz0n
yhSwORph/0y/cUk9gJL5ykiiVxYAP//y/jIdgnEo3JDkwNt8TVh4zRaKnstfsLU8+t+/w9iG/drA
/K0TyM7tsLEGuGXxgejIzQ2V37hpeqtpqi5Lfd/XZnOv8J/DBnb87g9mRt6cVmNOasjFkM9M/94/
k7JSDxTh9U1Vaje13sgDliUkyPredAZkDHMrtNwQI1b49l1Ra0+d52Fz6JY6bpl+OLvdOWYkLwvP
Ga0r2xapmRNMmRnenvhh38R2cdJLwNka1wU8H6bS2lZpW1VnftXoHownYI9hIMdKtcDs0CsTGzws
0inAq75p6i+ZX9AVZ/PJM4N02sFFBmFiLLH22Bclfow2XsotGczkv8E8ms2ZB3NECiRyEpAPXjma
d/YYyRoH09IonSVy/cHf+iaeKfsO7aoe4q9A4sFtOP4ve2e2HLeWJdkvQhrm4RVDTAxOQYkU9QIT
RREzcAAc4AD4+l5QZllndVtZd73Xy7W0m1ckxcCwj2/35RrzbGh41Qzwr3O6X2Wb+p+ZW+7+fnNc
mFaHnLiHG3FAKPSXZRtKEUt+BCijS2fe+bq1jdHkIiyktBDNkZIeWjihiJJi0a4kr0Sw+tQw+L8v
bUF4BJqkBOa5+AhxvvOOiGSHuM9ydDKACQgGfFhTed+bLUXHpnotu8I60iVEWgbf/alSGeJY32T5
W7EU5EbWuTh7/nKPng5hZZrexqxpo6keiYTwbgvbORAs7t3ftH7tup9630pnjEzEk2qBV79Urzhh
UYsCo7ywMPnIim5IrLSaXjZ/Ipq2acy1/Eo1CwuN4wl1hOTqHXxeFTgmb/NWvLq1+dXVhSS0SgVp
UGUPW94DjZnke9eMl2bu2lMlCxHT+xITV4FUvAr3TgjdOAz99pRnDeRbs3rlcF/E06B1Cc3Df9yi
de8blyCFCjrgoPqigQqe0nBkB1CtU3UEyr1zJudHs7TceJ7nJcoM+Aa2mvMrLQvDvS+VmaB/6mev
K4pDu3C4nDRqjrex9z8KrNPHZnaKDx/8IunbdU0EKepbhgkZlmb2J4XK++ho8sWRxfLS8kY76qJB
dShEcaIrymVo1DkpdKtDQ6gzHSTB6TNOxfwwQPg8ZI1jsxrWguPsQtV0quYsQc3HKc+OsOI1zpS7
FB+dhcN4BtadZBnaYqBTa9h1VsM+Ra6RAxCHg8dcJ4YGUNg3l2+GgydwqKtXEi3nbWtV2LCnCx2p
vTnsF0KrWspL3jswRoVdfFmTM/ycNi8qDRmWlcIriTEYLX5a9erKy3qCXiW546fB72MMStpXJ2nA
RqDB4oSY5rMmo4YZyXZtFu1kVvp0W41ZeS814PknbBGATPt0KB4E+9WD1RU+oz5Yjsiop/Lb6DYy
krqxZccCP8mlxThK0NlC9Im5sCqY9Ur+JtpqRXo6z08lx/1onrkssMLRBu4vy/qJ3qjrSebZ62WS
RUsGTa0qOEourSXSVpeXcM9PS+n7qOSX0fcK66xKBRawacpBAo0B95oKdiVb74V6wK4zvo8OV4tJ
jgSFE9VRv8vboDmqwsfWAnDqqJsdf7NKAZwv6RDOsa2Ui6KGFZUmAbrCkCU2yDSit5KUXk+yuECJ
6Rz+sZBqfPUKsdAApv3ilnpDe8S/ycknaShMlVpvPzAOVPFQA0tuteIzHf0hhiTEjmko6y50Wf/c
Y/pjN9NMQG82ozGeeqqs+9qskEIJFF+FXXcXI5AHfFPzdQZRf2MM1F7wjnq/zMYp4qwK+mhrAnrF
YNZwG6vFNEm0twt88lW/d9O1Y3csxzjDS/tQA7hP+Dot+B99PQ77XQtu1n1uttk6pAyCidbX+dGr
56c6twuYViMN9HpuhimBL94lm0+Ht0tJsLW+Uw7hnOy5CX4P5vjs0TerwrGy5pPlyx8uUbGw0HVA
1dZ8toGax9WEfyqUhpBfaWfbSalJ7Q5bQH7w58nY+8iCBKozawZE+0PKlBiO/vpQgNp93DQcdGsR
sB5aJy8uoEiEy1hya2FTSkhOZcc8sEHUIMBHQVmi8Bns+vc9CLuK+2DiqbVZ6xruYIAI4FR7Jhzo
hK4anDAz1G0iLBxWsLrYXzZMe1MXnHoahTFHQHvW5/2gTy8aoc/m9yo6Wu0pT48mQ9NiBBhaRonp
pWHgm+O3oCiD2PKrNe6hd8ej7M+BFgDk0sQXDv3vTeF1yRao6aCPgpDtGoA0s+0uyamkPmByXS5a
1X/O1XZfyxSU8YLpZ1NOH9Wm1z6acP2u5sIH2+preVCF1M8brkAYxCzqekEocqZwFVgThzzN5+9M
B2QdmhxqHp3e/blt0GxbLKpJXsmfZldVdw4eutBY25qiZLWGxPyMK9cARP0CeUVV1dfk1sFhAcee
Cb4qWgbPshJp6T4FXGwSoN/LfYPsoxEA3vVaDk9pZaYRq8fxQdn+zMsdWKirZ++cRb9E0P+xZVEf
SGksrPjsN6jFFNRXY/9a+3ypbbDpfJ0W+TVMthkx2lcxeil63ajyJ84G5XNgduKs++Z2JSDGr8Gr
fk5Nqsc8TDue2sX85q90pNvSeikKl7aAbJkApvk8192i/jBbxI7GXLvzZDcudYEe+PRAaw8jAuqV
YhaVyHWzo9laP8acqu0Z4xS1C/wMKq+qRA96/3XUzY015NjxC92IgoQ4LVH6FC0qnI9lVb5z21fy
nsJA/1vv7T4TWM0v7OjOLnIfnSdB9jyNtXpyZFq+U3T34qBrAbbNHmyzG08WTAw4/nkpEmekKZyK
utz+HjiVihbH5Wwk/cTeUhe/5uhByJ9mRYtw36xh4c6BEWWd+em0S+vEK59zaAqje5yNTZ503AAn
b3H8n6oa9Xeikb9LkcrHTbcgiO913qdSSOvRadw5ofp3QVnWBd51epmjwJz3kmnH4YrQm1vvB85N
sRjSI56aGiOGCfbKscf6axwoFttv1IzPFP5Oh8A2uEchDIdbpnVld4IasU3RRLgrXjMLCvfKQkfq
V9Io5Y+RtpKPNkOaV3m6xWVH2qDPrM/aHZ2XFlzebyMrtSbaQG/suK9pOQvVsQopqrycAO2ty28d
DFrMdmB82dTQn8Hdebh4NM6Krfu0ue0deqT04pnXwXIiV1xyObuz95lmXhPl5ug9BtIp3hwx2PfG
VDjx0Kg6YWUHh7UT1D0PvdewYbO622DZQxGt/Coelsr0gdqmHS0HUkxZvNE70sTzMq6PrV/Ux8wY
ykPqKXnABmQmgp/rKAdXO5ZOmTYssuvijadZ9cYrbvpRE0l7oeA1pSfFK866o5h409699O1MILLA
dFCFKyTZ18wsyvVu1tjQBRt590AzuSFyZPZEFHVwMfthjmACoC8t9t6oOWd6sunj8CzJnL3p/jZ9
OkLNJ3/sgruuLOWjneXD985yBsomxq6UMQIDYp7DuZrpanuF9NN0KITOqL5l9HUFEeekKYi3QFgY
6WqxzklRcj+AwrJ3ImJau98V1Yruj6yCIRnP/sKb1ce1wY04LJIUtEtvgF3Z7oNrVfn77EGxZFiZ
XshTIIeMeavd1+1SvNPI2R5YvzR2jD+kPk8TbZIl2pcf2nal+eHYqOZNT5f0eeY/BaHH43VoghcF
tJwhrJ8+2gYXtEYfycGVVNYPLSNp3c69DCV8om8GCIUQeoF5VH5TXctu7A9rQ9F4l2GyENpWjyEb
POegjFY91zS9D7GDpSqkgrRK5tKYrk27TYhIZXuaPLjkprDS9eZTgNI9Llm+OIDHF72nrIagl8mw
ACMtWEc/nCYTb8Un42bho91XXq/sl06yayNyPK2d7w3jqQzyJkDgWOftjhiMFiFOGgkdlNRkE+bj
ObrAAWR0cq2TzF3nzfSLZoqJpgvvNIC/Nz4C109jMExpdi3mmS5iLuEBKDo5fHLX0yyiSvMUTx85
dNdZauIEmcu4Lb3kLGD02u5zwFsIBuAC8licB65JsttWcRWlQyOQOXlfzdDZv/W2wvUxFIMsj6w2
v41VkBbv+OwRT5Ht7iX3Y+iP2+Zg7Pf9P50vspM7NYzghsw1XOmD97qVGEkKl6dzEuDMPYzmuP3S
Gazv1ErFe835uPOEfsT7OF02s5fPgnKdHznL25tSBiAsQd7eZEsQO7lhCdofGivJdqGSMhCmgx6X
4gIsP6IxvXsAkL+H3g37+8gUmQBvCaKtNcoE3+Y+nMPqW0yMO1PtnTXRznHHwf2GmzY4DKTxfzlU
UZwaeHNhWvFkogLIDz0w18cis+Z46ByWS0Xj8vGOufqoA20miGk/WksefOrw6dHbDER9HSXfNNdT
b7AgAVyUXbEuoW2Sl1UJ101/EMHiJP1acb7hotTJHhY5vs4mTwJwQ5xGYGqPzPRkzbzmpBVYbUlV
0cei3JaS01qOEZyuFac3AJAuxaLeBp72KK1tvQmVn/Z69fulYvnoZLAimMCpe6jXPP8jhGvfg0oE
/S/67JR2GvfuuBupRBmtdV5H2wAQc6jkzEtHrc+51IOHecmqpGwL91TReE2GC+820nV3Yav05GO0
oHFkhHw+sXwavbaM2w55lsGu9x9Aeg7R0uhVYtTA9cs6sN6zwPDY7IzIdE2RN+/APN97yyNJPvtH
G5FTh2Ywf7KRGk/AB9kzNKzLDQ6euD0dHCzAvutorSzUBy9zY5jcvwiD5Mm8Q8nNdvmBiHmHQSJe
t/6zLesfYznv19ukd8lEBUIXLpaVuMQoCaoH6aUswJFW45KGTaYjpiLk6pHWLpisBlTyKbOX/tq5
ZcvVQoCFlL4XmbA4r3WWVU/oD7oeT/Yy+cks9PlhlMzbMBnMuN/ln4UKYECxeHdZEW+nrPT1P6rl
iFbKcj41eOMIePXmcynpRK4ElpN8kRdWhGWo+5V3QdfC8rOKsy9cSlNMrbqYXjM/b1WeHfCCf3Be
YxRb22KN7a1szu0EPBfL8Li+zXJfEM/q3gJo+soo9a3QehqqBund5WyxI0R5BscuP6dq60cWz9pA
M8/0MzD6e2WQQstL87XVeORhp7MPwh38SJFhfIOj0IRWP5Cs1v05MqfU+bZ1yOvOVpl37ZpfC619
l8IbT+uYvwyu8UU8lvlvZTpqM9G+5J35TlgVw8rc2p+jg8avZ4MVszd4Xdj/fgnRaJRf0FQlQ1QP
hu9FTPREuM3NX6WehV1W0rUnfDR5HbdhuMzzgECxqltvsCUPaz9NkZ2kUgdnpIuE4b8xOOMszrEi
H37DvuoQ67SczuWvx14s9IdcatwJQGH1argA0Q3VVmQLR5005qMS3n1VOuA48XTSjFZp3U7wLGhg
Mbe6TWa/NiC+67mgydf1z/wP/q+q9b/MzLzZZcfDwy/yS4BEf1kdXq6GpX6nlZioE4HOmizuZIee
B73DqZcLO4eKW914HXglRbWxx0XMXQsUbRatARkxjMnEFB3JlIc9+ohLxo6y0eSR4C7DrE5YbE/e
3P/M/O0CWl+P6kLo5yrT7tNgZNaBNZyUvYdhZZY4RGlI9iq3JliK/NcH+hixFuqxOC1mlJKNHrL5
OShHikQKrvh0JcG0tM+9LfBwNqt3plqYfk/q7o+cXRAQsTg8oqW/FYY93rFfwa8yYMnMgFYdc13A
Yu4a47SUHM4GZxrPLfgflAvZhXrlfAqVBs+TpiPDpaqI8m79WdFyF5lytQ50OhVhKa2P1JmNF+Vj
X3KXVQ1ROXXqj4Ob4IVnH1w61xkiT++ny9AjRulGSReKZt/X9D6hsxSFybq5qoCBt9hU6zFKNwuv
vVmoYEq8zKDop6T09tLzfjTwQx5wmIpfI81+71CfrCautG37XZk55VvGWmm/OrcZHsGqaaeSFx7l
zB7rSr8iWepVHJEIHZY5MDnSb6zHE2wF6wdzFrdWJppfmL39R3KG6f0mcxqoC/crG4wVXHCujZce
Gfp5W+wUSrWHk0QUuvruL870ZJq5vT0Mi0+vmPJAq6KC0jAeSEsQFQvcg9EVhhdTzbbEwixwMGGh
FIdC0Khns21/MArY8vQmjfapSOdva+Z8Z0JwXsi5dIesX+WJ+2BNsCwbHK78VwWmKBR5a75kOgXe
Y249+saY/mrYCkVlk/oRhmhqqmsO6dqdMhlqrnWLtNrLOb9jhpDLIXOHDstJ4U4Xu+X5ExJqFuUx
S9Wyi0RUsiu0MGaahhLtlsMN453qhLPbmofXQdj9Xd/7Pn3goKv1cNLR+FZRptHKc+Hd7ZbAegB1
pH+b+QJu7PfT9jbhtg65jVNEIwTqvQ57He+tSUxXj6uHcjyhADr0bXHdcImAs0XgAbw8ZUxMK7tl
w5REwXEoMQnxlHlvKtf7iZMa+2I1lfLEEozdlLb0DK0+jZJhptVzBMlxeXEmIRGf9Eq4Iccwn0+C
7joALZTCswPNYjxW2RKjqa23tZqXKrK40eASLTTBeSMH78XkFc0I2oh4tsSXYrymeaN/XvH4hLQ3
6heKxmTsiIksY4EDZ8lm860smcBjx+aBvQ2OwcK2o6GJLju8o+zQmHiHrHui/mp+0+xiulh5jy7T
bIF/D6ZcvlVC0x90GNdHE4B7wOF1tJ5xL3u3gHaqJhzom8chl5sfK2VZFxyT84tpWoihiwmHiq0u
j9WwcfzWZGakP75wRqwMHrTyNZ4UqiD+qiArH1D4Je+TYLBqmjfM1TlIVzl80k2Z4KrJynipxqct
G+0ydFdhJnu52Dfi5NmFVtoqAki4flGbZVBWNjKobS51iigdw0MeBHhIsrLo3ybX6Q5qd/5mHaB0
xSUVc9gpEj2DkyU0RcAbafRuSBfvPCtdJmJ0q6swWijJFX6va7d16rssWyjN7lI0ca4pGzO/DYa6
kNqzqHrx4KzKPzW5kSXjvImjGnWbwvpqN7kOSt77dWP9QL3VeIkp8U1nvrtiOVCHSTL9I2d6qDRa
TqNtOUc+tB9E+64kKj8295MMfmuzYSQ8nNKTmzuSZNBmsOXl1rBKM0+Knq1+bvhP7eIuZ9KG88XV
vE2Fbkrnk+TUMTExRujNwwU71nSvAXm/kpv4oF3USKB96gdKTX5lNENG+Mg5GfglsqKRNmhlw/qq
FVZ68AYjT4S5WYnGhX7MZzGC8F/NM8XAaDZd1a5UCPj4la2FQj2D/bx0OmZZfRvei9peI44K2wn7
B05CzxinJ9+D9c6gV9cxdY1zfVucvIjXnJdNSSAXFwrG5avm9UCZWN+gsdKPsXb5AYzZFgbd9uBU
G/9eTyFwLeujkrARzbl6DUbzh5XxsHa0NilsawMhuvwKWvB/QcbCQ1HFHY9arcetp3UH06jsk8JC
ir3mBmCGowLdE1Ew6Zh/su0Rrh+Io7J/E2NfPrnZdEo188RgJY/zZs8/tYU1iGlpP+Cs6FS0MiHT
m1ccxcyLevGnX01Q9s9q6p+nzqzxb3U+r3ZjPwjmtfZIenjFwWHm577VTchZ2if4gOm+M9sBF9ti
h6DSB4SewP4hlTOFWbNcZyEWTOn9299d7P+srf8fa2vD1HU2zf/12vr4p4OyR+jp39BJ//wz/xud
xIqZUx3eESiatsV2+j/QSc4/9kZ7HCmgKXbMzr8trtmV/2tRben/IKePIAZK2CPIbv53OqpAV//n
OBJOXVpr9ooa17AJXbl7Nurf1tTIsK1PiWqN6p+9qypfQjmyBiHb+oP5/gUp4NRiS/vhN8aPleP3
YfLWw0iiQe7RBsyo5tlSzXoe9+BDa6BrBXsYgroptop7QELOwfC1psB7upz4RLcHKbQ9UkESWr9p
f2MW+2PXqhnlhc8uMOWMlUyZd0OB8Z8YMOIK7e2uVRz7sbrvTue+T0bNNON1D3noBKj6uXlcR9Mh
7k4QpCQRMuzREFRXJ+485TGEqekbJDlOQHuYBCGWIA75ErUHTSgHfnNttofmHkKBaJbfyz2YUu4R
FX0PqxjuSEZgD7DgQE1sEi0TyZZpj7isPWGXhtRLN1HQMRPZioc9ElPs4Rg2elto7YEZUfc42/YQ
zbDHadQerFEcOpKarI3cQzf2Hr8p9iAOZ45f5kw0h3TJBYMTjacF+ZpyD/Bsss0SPlV0bMI9DSkf
SdqHcMBjusd/Jq1fTsIiSrJ4nXEL9piQ3AND4CQOTaCeN0M2twpYw7Wo/QFNnSB2hR+5vh/owVWo
RjPmmLavfkwYnZ/Jl9tna9RkZFntsjeOzsNLb2npC8YH586uKAMOtcahUUO6PWYZUTwMXa1+pAEu
H0T14HVpqEan3mFCjWJhec3noElGVWHNJeb+7CnFwgZgKdENc3ZO0vLFu1eUGKtKb65fWzpc7hw6
JNn40Slst3+NakZNrivTBfMz828sCsvglxeY1F7mE7b30RTtZUB0ZwLq9PbSaxvmyt5vPdTluqKH
2uia4oHSse5uJad3MJVX/vRMbHHxkmZtQtQxfS0RX18ogG2SpSm6F+ozqC51d+Lo3l2ES7P8KUSK
kQntAqdVUW3Ux2IiSKRuLU+8YYuHSVa0q+1iQTJiJThuim4PSypC4Q7UIuRnIIC9btWvK+mMj2EC
N6lZ1sRrna68Exwf/pt8Xp74BWoReSoInoGOI52IA2wayZdkh7bSLNxm6xOgv/rV4QxWnRyK4HdG
TbbePDqZi7DpaF4Ce4YxkmI4xsiVz0H4NV/QgHvVJ3Rtt/gWeJsvsgFvyf13LJDwd3IPRm324eiW
tMXWr4w9xcPa428v+m0+GpMl/jgLNuh06jgG7z9ZCVTKP7AZ5MvT+OA9Z/R8U2w8OG5kpbn//M/O
a002X/XuL2yddvo2ljbrE3clzFvsf/G//mp2jPK7h/L7VddpaZ4d+qPHGLrUyhpnhHKj7PLn3yut
dCTfbWM1PbEPw2ZbLCpIfDvoHhU9nTjos5JoDrmAV+RK802x2mXB2tje8+BQptlVKd1UWBHjYWBW
MbOJPijQpzz1Jru9aM0e5TdTJQ41+vOn9PLiodU7l0OOu971qWHeUlCtN9VrTZJzReJ0CZz0Z2Ci
HCqnyfEnpAtfaPb5jt66cxqzXHvpNmA9m4tZs88wEXc11d1/Py3E7+6lyBCTo7FKW8lsNPtRR4Pg
dfVs52r0o52Grl/nM5kwvjxzcwYxdeGq3/gH0cV3n6QKtpKuiNiNPYxtDr57fZq08dvcYzGdne5n
WxDEaFxWQ/69KSfs6NlTPutVWMv81JTDl6OCu8DCSCsxcramd1tGC9NrfpTu9poNI7VAIDavLrk0
Mk9OUo0a26q1i3CjdDfJe2wKTQscmFEY7g3THmJsaTy4M8/wyvCz2PWExdkQaE/RsDNeglgtZTym
dEe3XvpkSG15NBazPPhdRsiQc2Z+BJJahn4w28kqKnaLxKFP88yxU/pVn8faYHy22RLNvfmHNUt3
1+eFuCu3iU5gE8EHOtTvwZCn1neeeU3WUTVPFnbKLH3XMvPHqPm/1wlC2taOzaGeqQht1hZ+VWOt
MX5v3M/mYM6RANb6MmFQi+a83D4xreAyJDa6x+UPQuJNKSdxCbzqCL4kZ7Wy8QEXrnFYehwzpVor
UITGd3dFdsRrea6WtdkXo9YJomsV6/4kqDGs6FkIJlzUmzhoiAy9jiK00H59XSvduwxc+ITuXD12
5vRdN5qecoYePOf6Za3iJgrf+1OYRDds1es/PVfrYvDB3yQcnl/rqlkJ9zotO1bvR/rEgSYln3Wx
A8SdcN42ngfWXCNRbhaeS58zy0YoIkhf+mb8zFealnVo/w9LPijYgxkJwghNcV9TbzQdb7NJq7jh
Yl9Q1TOX1ZDQ1mogkFJQq8yppRxz0koKUCoR26OGbmyY4s8I4jXBkoTMy4hvCfGLWgG0U38M4tKY
f+gpri69420fYIGFXzT9hij43ufWUV/7FA1NgISz0P8ci6gBo7p2P9jO9xRoV+RyG2IIbrMffsl7
uB2pLSJlf1XsaRKGBP/T9pz55mEN/l6t/T5D0LxBENZdL0qmiiCNiXqPmlp+L70Jr/doN3/oAir/
yGGoL8GAQNRmYxp3s4aT3rXVoRr5sxmrinWT+gMNb90zVX/QMfKeyWrvU1di8B/ELNRPrAH1T2Ua
1oMrMSA5TFghEtkW19xFPMllQegpb/EUpMREAw6cZXadSfgZl9FMjSXMx819MIN+OvhZ3+jcEtmr
dBft0cULGKGRLxhPcCdG6YBbZq5KhA5nwHZktCmHz94RZmhvitfgQvF75xvexSaenmAyaZJ07NNX
qLfyRiyiKBMsWy3V4EGrPcjMd85MChVyeNcnxVLTZqyczk7yYflqG9N8NJpMfldDoU4i9/o3t0fX
q3kWxriZEZ09NcaajbECTMi5apjCCD9pF73jASYMsz914FUiwQqKiOKaEtekHzntaV5e7frDGyni
HIdUPVauRgt12g4HioSGY29CJZlUlSLlDPcLYXK4S8fMzLBv+9t7OQydYKU9k7tW7CY2ozLoeRrr
Q2PrMuqGyj5u3Xa/FDnGG5KYIdK2dXDqcX7a9qVYBYmbN9fsP66KkHpfjoqYbaW9WzJ4MJC4/iiP
zVzvrvIQCDc7THVK9ZbVYywZit1cR5u9Dgtuj97deIN2j62H5UEE04rDDr3DEstxUQsnUmt7WV3L
e6A+2gjJRZZHwD5HOgYomDdAS89d9gd16GhJXnmYUGtWICVlqPqyXAosHdFUjim+1PRaZP3NxgkQ
exzl6fRzF+ySQJdI5Gl5ZSSkkW5BxdPVuPMmzS12PGVeG+JYNarMni235NBtTqPCTjIqe8Yhp2kZ
r4Ssx/1Zge9f/7Kq1+W8MP9uV4dRhaVB1lQOtUslAoYvTHbPE7Y46ifnaerixsW7Go7ZnK+/88on
QBe6uP3M074KxgL+rOnBfGjaYE8qTOol9bYtMdZtfMhKRByWOvY9fvgf/WYhkwn3VgQd6uMm5S0n
bIt255SPvSecD9ZTa1Sa7fZhjIa8Vw2lhYUx/xmylQwpWsO9P89W7NENcrEXTj/4J8Yn8gnmlZxA
f8sYVRIzJSm0ash9PgbWvpnKX9Sgr4T4Bpve7xSWMYItKpOuR1U/YmWZscWlKIK8KmnJIHFVHHU/
+BbsBV9OZd9RnaZC3OyfnqnmkP3l8ADtParZwOLDGYmSFcFlzVi2JqWxD/0Zzv8PnYzLp1c55VXR
3MUcj2hrsZk7D2XwosOC1HEXzZtGxFtWWBNTn+LAzV6vNqHxZ1E321s96PX9mDe/OYBmmCLMfkI4
lnu0oE07bFv5775peOtrffPpze7+zEqlPEx0wRwGQx/eGV/cBJVvuUk8dxEz0M0qSufRKtHnUElr
66LbQR/Tbc6dNrXq1Z3UdNcLq71u9Yy3D1G5fqxa7DaAFqz8o+1HdjppWSyHxqCNgffgQFCSoyHi
pqoD/9PPdB4cc+YYNyJy/pscPPG+WQ0dvXiEMdmm1r5Wb70A/62u2m/tnkJ39jx6uifTRx6MiW9s
52JPrYs9v97tSfYiw5RLsScqVb8H3Z02LxCmS8V2h2/+2GcMJeXfUHy75+PJmuxZefmv6DzT856k
xwy85+qtEUWVcMP8le+5e29P4A97Fn8hlF/t6fxxz+kTBrtWw9RwziLD79KW95TlUtysPeFf7Vn/
jcBy6Oz5/2EnAZQ7E4Af7DsHvzT2grw7aCXkgPovROB/VJ//L2C27RlgXP5r1ef8+Svv/pPm888/
8S/NxzAgX9u8zOlNsXTXtSHk/UdYwfD+YRJtcAgIuP6/wbLtAFi2zkHOdInfQWhEDPqXAkSnMIUb
gUt+03ECunis/5YEZP8fzB19/wrwN6BvE8ow/q9ujcpI+wmYvPtAnEY7Z2m79Hct0UxC/z5ZcS9D
sG8qi8Mmbez1y1YIJ/gAbvwnB9X2gsJuOZHRWd9o2VreKk8r7hzLwwVUmz6eSkFh5O5lGgNcOsx8
8kaqMaNLIFOq/663fYo/ey5qq7mrgmI8MsGX5YMHrZsjU1/7B5LT7blJV7g15UQH7mqwEmlqOzag
cx0AzGCZpfPwuRKBHNjKqfRK8S8155Mpj6s79xczGNTnZtQ/7UYy2QU45mrVeRjGC/FzaCo9YrZx
yUqPv6yhNPj7ElkqQ88c8rttzZeTLjr7wAelPbSllpK+9nBEEj8Z0mgITBQRGAaT0czsk2tuc7aE
5aOW5+YbBRM7c1zEQFBZhxW5flshXt7k1NO4IfW32imC74uDKr20C4EMM3hbMDkms47Wa83Ns11S
UmxPg/kwNM1wnhAjIr0sCrzhnTrj2ynuA63+FcieIxagpsQhjH/XN1VwrDtt/hgrLyU6QglE1Rr1
n6YuKAgufePPjoqmEnQculNgFn/wKg0JYcrlh2P4iv1UQUlfL3wMe03t/zTNCWKgx66NZeJbUzRv
vca3bnsBlilXM8A5zUkY/DqsI4UXORTDtCHbSI4VNWciI6QUqXnxkKndkPgo3k+uyO89TRAHYriE
CFGgqhNKRl9gw/TgjHezF7ca79+jTvR6hW60qIm1uZHd7MqontZ13B5TletRvrGEzi1T4wijLw7f
xeqQyDz7aJc11J5Gs4oX5Y71lfrK9ZozPN3DksUwlqfqifXecGixqvyWvl23IfB6nMEVbt8ARg8y
urKNY+OV6sqIVpwWaveuEvcbdhFXZf+LvTNbbhtJs/CrzAMMKhJAAom85U6RoiRqs3SDkC0b+77j
6eeDqyqm2tHdFX3fF67uqLIkCgQT/3LOdz5DXO/rtMQODWGbuHnibdXJZNpQrKJ2ybbOJ7FyawTo
KxKPCTipkHauAgKxX1hGAPrEIGgB1kgqnhVCRRsrCPtdH1rAOIwMcWCRWfrUo3uL2VBK5DtUdPVO
D+M5qnhRqnLLm2aemueA52K26lk6/yiY3W09L9UHxUDxXDvGpzs7uA/CMMb84wc4I2oDSdg4w42z
QWrsVCz0KwMp5Me1OpU+Q8/Mwy2aQj/92rtmurPo3b8llT8TRZj14drtQ3c/1BQBtNHDF11I+56g
CAXgz/NZWYGrQCgwTKdiMGS79pgz37AfHspN5hvhdoIudY8DBDF1xZPZdQFutqNtHRtco9cUlz1J
oEP3AqSjAAOUg/2K/cSgSQ6ik1Hi9nYy7WXswfiVXJZ2mGZT3QAaHWBp1P2E8LVHp9b60xYR+vzc
j4Sg9kNl7kKHNSsaPd4SPEi3oZfX965bbUzfq5/IVnKv2u4OdW7PdwMVw7oY1Y3T8bFmsmyNx8jP
KO4Ht7hHN21szcFsWE2X3vSYNGl5mzW99WRZVfyOEgobhUvz3g31cPSmKPSPOZFDj2NcWWtNy2Cj
wb2l7qSFLoaHQFb1eYqRXXF4ikuDHHLNMC1c51lEUIuo9CawBwTjlfnJrN29sO3Oj1DLrGPWdO4q
MhsisfPSQk3rB/savPWGnLQnQ5FsC17Hbh9psqbvmSjL9Wyo6YDOXz6oqWL4zeKu39CBhGszcpK9
6sZyE/kc5Mik21MUduNzngrCZBediev17i0RHcg6Cw4iDWB240NaeLMLER4m4FroclJIuhJZIfMS
x33jITgfpNbGd5PoXQKLQ3sNjrz7ERN7dZFOVFybyjVhLmQriijxEcxZsEUwl26sou/BrjdGvS7B
m71Zc9Ce6yy9ojfr8KIhELfrujzBXmjv53xZ5Y7efC/MSN+hoUyqVdv5M5Fabr3PJJ0kFaq3aRKv
33QqlN+DZbJDWCJOF9rEhDMTLX0yhGvyXIxzaDAHQWEwvJZQvNbSLOcrWHbNeLJw3yA/8tmwXSQV
jgc9JEpGomk6jAVpAHrBieR7Qo7cylNVdDH9PEcFU5gfAyGbzFnnZ9oHf20Nk3VwerfM4ID5sE0i
E0kGMRbHTKfXWZhHqgexYgduuttEkIwNbtzRGLf6h6FMgldjdABAdlmDjDgP7+O0mfKVUQXDiwjc
6kbbyHkCL0S8yO2oD5ybkA3QaTcE21znubvvggioRArgCAxNsna4957iycoWktKKj0S0z7UJ42Qm
XFl7xjVhekyvXBceUxY/WMs88A4Em3W7wGvTLeyibC08/4wbOdkXbtMdl9EoIyFYGEMJl4MPFHaJ
DJhK0OJItGgQEcX52TkgYJtHkT98sOIt90Yv3NPcN+qbqdL0a92UxsVpana5mYMVTj6LScJG135F
42OrY90SLuV1qttWjuqfiZfpbkBQfMRz3B5DpIG7KokWOD4z8m5OYTuNRtDcRPRxLHYCeW2CvLif
F/IRIkanh/v7APfDeoPSMpyhEPQITky/fzWjyDikc++cs5KoLitydoUdoxWxgFi48mVEAIBWL0u3
BDr6KxX06ZP2gnLftV51B1fBXI9NCeWq8r97LAnWTHDDPfMtei4mD4cG+vw5lHI4lU4SfOk1FjPV
9MUG1Xq1ka4z/4CH9xSSyb22klg9Jj4voTUTdjWggFZubN/2nKrbMjTf/Ya2ISsklKSyOKeDMQEY
Gc+EJ8vntEpYkMS23Eqj7pfwUL2LxsR/r7tp3Msxqt/pUmhhNXmb7OL7oxriboeK/x0xILYZkZm7
gFY1WbrGtAs/jM5hazFB+ldIBG60nlYqCdLT2J5UAVcdimPWX/BHBQuiGHiEUOlzbLj5I0VVcsor
j0e9Y9IQRUPixXdF0Zp7rYLyAlxll7l2ufdGUd8CPkJjNjrGPoxltsPpFJyJhOfYseLuENA1Mqkb
YveegdZ4DPEx7Vi015spjh22b8N7Y3LWgqRyEGMM5nxXsgVaJ05t3hTs0neON4wfned76aqpkDr4
KLedVZIG6Hhc9h8bp5jHb3kSlu8uYGhBmfuRBSSP80J+ZF1W7WLmFMV6yo36ODXCW2dxYhyCuU7c
taqSDPeoTPLbcrTYx6CXh1yVVSF+ouATaYsF2GAeeKS5eNodvaxvkviOunfdRiLdDdAAdsIveYIO
vokuOgmYc1Jthp4nDr5tiB9YnZ1VO6X9qmtZaxRuS/bZYsun9Ki3yK8fHJBqNhOmidGPjwekyi0s
9bzV7wCTg4M1+v5WoR1tVqwhElZqXbNmZ9FsqoFM71WFl/BLFYpa78xOLfg98aDQDVpomdDumENr
fhtLld7hLeZA6K2U7U9i7fwcZaT5iHOgi8lP6NFHfYu6DAXlKstTnT2pEZ+OvPEdL0pO7ejp4mmY
MPwqCBSjYWAFy6mUVzES0tlmdWiqHil07GwguSUKeUiQbwxsOS0m22n8XkII+xw0r5AawfnC1xTv
BibE3WT15ZFB4livTIwMG9F40U3Xe9VtVfK30d0XbzafPDuZ6h0/EaymZoDRMSLaR8opcUKWY/5Z
+8K8LaLRO7rgY/gE08xdVOc+zbDEVhVbr0+cFI2Pj2YuT0Q7DFs2AfW1zkiNixEHsl0qswcxIIQC
2jQxhA2H7iDT1ltOg2lD1WchOKGEsYYmQ3ASJQe3TuUWAIl1EnkDAkWgXEHZRh5BGiLtcqfMRnfJ
z0NcVpBr0cvXBtbFCGKxZEDdmAYWbpEma8GVuw7gQtdR2k5vg+PfIUjmsopUj48s0YJNHyMdW7fd
LG6nMsDU1TbNBknWyK7V8dwO6EXp3Xk8hVmCs9s4xiRTFquGWNCbMYvjpwCJ+ltL6UnP1PSXKZ+D
x8yZG+yDXGx07vHe0C3dl2Nl4cXw+6FGIzb2W7dDnIocrHr0/Uy0G+TcJBeyWENSVC/ia42YvTKr
lzqszS8m2KkveRG8+JkSZ2mB+GCFI4yDbZWQw3LNRKjrxUnprHwEwdbkG98vc3ULcUQ+5GH1oVC7
o2Kc8XasjFDMaw80Y4Q0MpDAnwB/3CXplL7GqBKfvXjwcbBrE+VtZ1p7WqH2mQHO8NkDMETyLwFk
ZkGJ+D3Id3HN8Ggz1kQe1m7rMNOvgFi1FeTuDUEkw9eZqo+K33CaVV2M032lvCTc5DqNrnUA9ElU
M5tEUF3WtvEMc2spOLBs0qNjOM/xGQh2dMxsrS5AaWhgR2wdrjC+pl4xPxMx5+OYNF1+OZZCxVY4
yfSacFQgrkLRtp5jNd8ZU8GWASr/vl2kVvlSJ9kz91U9s2oxKwEf30L6RSgy21wmq4c89k0YTsCq
6T+XQtZ06rNjU1yD8FrQLDN6hakaIBQ0UZxVX4oWJ86dmcSNjf/ApRmrTJ4C8O2a0Ft3ocu4e8VI
ZP402NUM96ZmO+SGrOIi3FLTa0vW7Pg0DwaL35XR0vC2951oiA7edp2yFLJYux6HE5ek9uA5BlXI
yhltLnua/81k34SSdeJlDsa9j2rsKU2z8eUv459/gjE2mc78lQNPeDoBVg5hIVRlTHecX5DCZTUO
cWqbwyUwGmdjaAS1pkWS+pgdDdi7fvBuZfa+j60bO3F2hqx3eFm2nvJvy27eopTb8qvu9RxDE/wP
86V/f22uBTzaxe+qfw3AycweARnZ55eyrC+qpFb0D1F/+fdX4Bem8s8fgqJIYkCXKAR+vQBO3I40
vf1wiSzifvjjGukuV8Xu54/5rxDtb4Ro9BMmU8R/PZIkJ7MN/2cNuSqN8n/Qo/3xpX/MJpXzGzR1
V0nPJf2F4D7u1D/1aPI3Gz+CFMud8odU7f9BKiiEmBWy7QW1Yrl81R/TSdv+DVWbSQQCsCIB4/k/
mk4q8cuNJLUpGZDyYHYJ1RNY5f9RoKaSkf1HCrBrbGlfkIEmIQyQJkAPZfW1RmrTlxhTPaFC9wi1
FxlHbuXaW7tzQ/dsDS6hrTYTC6zhDmfBwQBPzaOl7PNMMLuyoVpFmLgmH6FTSZ15wZ8sjyi5YXNN
Vly9pSU4rD6CX4FNL2X195P1twihzxqK41veIFiiVyMis495sq6G3PTOZmjJj7zuzUumM4M2HvYz
rr/C8sq9BX6J6isxli/5mb6axBHinarVLx1eNYqnclHsoJker8Ho6Bf2oOO1jkGysvCFpMQyUJGJ
auFauinol7wbV6vms8HJ8JTmGVoqM0Ryb2KJ4qxeeFxTOoKtSjrNr1FqyYluWQGh0aZtPgmkXB/K
GheRkdEd6HDs53nwxvuc1emhsQUkNhdq7SWwKn7/UgVIo9yUb11VEZWhwv3R7Euq38+YZSYkLllY
T2SFl2+2Xwl0rnbNX5Nk/5yywnE+poCvQxTFC3DMgVc7pPw0YQfWU+xz0q872wWn4uqR3xofaApM
2CYEJxb87jp1ZurZQbAdlxHCwFCFF1at8dkjTZass2i8jf2oP9oFWbx5pPgahTUuYk3uM9XMxgyR
F/c1/+b3NzQVAVHF1Df6xeqWd7ifIG3yljYNJISCIe5Q+vhWcQXjwRGUzdGDAQgVL94U811KDMkY
YJsF1kZAHNdliA1eY/gz13aYJGRdZQCf3Fdt5vQHFqqheK3dhnBW9m7YhWDv/Aj9jish+ly/TOlw
befG2RGm4UKT9NGiwb2JH1SPvHdF0UXggplZT7nkBhzDYblrQRFC/SUUb0eBxneaeVAH6LUWfRou
Vf3yU5QWutAZMTX33A1W3fDOartVNo9oh2Bt4l4wwTB/JZ4taLj5sB8zQuotPnpqKFkwIpwKtqIt
4VUiwxxYOY28wbgiKSOQpKMQS+Iyn25IqqBMSFBtZ1vW2dxvJh/Lc1GSq3VQsY/KLe7hyCF94HVH
c4dyK1v0V4D/gbrnQ8Yd45sdGcij5EfCu+G965f7ZNJj+dYtbxFwCPuY4aB4w2bCN2srEe21Y+mt
gky3n/peb0vmNW9Upf7Lz1s4MhTXN2mK09JUXuLlJvXdfqT87bgkg4WK7mfefDZb6PyA5yaM/gGG
2NaSK7Hk2FLXpR43TKdEcUrBt3IHLB+JLoVMDJ2PizeFHW+24OCIzKh6+5nPTg9K1K3bueaTHAr/
xcAMaKxKwH3FKq6Yw6b1MndyC5BJFIIEelIS9qshyvh1BKnKUTPyhlZi4m9BV+IGA9HCGCfpuT5+
LdEEWuiAJjKl6bAtYR+houjzUKRghyuXt7AFHUhnUZoxojzDQwrSKUw693G15HYbdTNxnqLD2ODe
UQfXqdGppygdnWokfomZEY1jged7ZY91MOxmIIDYU/lQkKlRQyFZzTYnVmYVAyaFZixv0dvBf1pQ
hfbEZxnGhDx6pNKhbzNTvo9cCK1JQghr3HJkCOGbT1R07HmmTI7XkhsdVW6YVG+J8KuDpiXd+21o
PSlwxxc3SengvDCu58eGnZk8jB1HpD3zC49Jwh1F5cUbBdrafIKNOJc3QaHApNgskMKbjPnAPhYA
VztpEbFMx1Ef0giEaMM0CEy9z8QUk4PkBid6nbe1blLnQ2BCAupKltJT1U3mU4yrY9okdWbnq0wU
3C9mg4CP3qV8G/SSdZ25lXmJCm0+4TTk9QB+ZVHc6+XOUShZpxsZ13x7KwCRGCSMxKLQ4e7W/Ah7
uffqyDHjkyy7+tCZ2NZ2P+95aUm+SLT8zgj8lvsf/Kd56aKemHrHVPyeYjn2+sHERd0z0Rp3Anwe
Y+8GC0wa2sv9uFjV12XlaUhSM2/k70ca3RsellIN3EoOY3H6Oa9halv1cqi3pWmY95JFxjYlXTdG
WMPlpRfc/fzEZb0nXwaMMAy4KqcOsaNyshZ4T9gXAKV+MSM7z1+GIJiSVwd/YbRO5XJK0YaA9g5b
50OnCDdZ92UPZthZwFDyzzwcQbmU5fIwqMTycPYDTmCdzuZlmB0OspT6oVt7uM6BT4VhboZ31hRO
B44fOxs2ZsDgDWtXkcNLJkBTnzJyF7AGK39EhdNEOn2Y4/R7LKJUeeu0NYIXHqX1AexZxluUCz41
STdy1vKZxJTBEQPDebCcGGZj7X4WefZSAIa40f7I2mBFKNpIHWLXT5b0jottGySOm6dPpFGUJ54x
3r2ZK4GqqobfU1d2BNXXbC908Gh0uzSAZRqEz5GqHBCmuf9etexkraI6N0I76xr7PuA2PgOrLjMz
Yzi0LUL8sCtPUDEBcd6LEPEY5PpXOAm7ElvKznCVvi8lQ81MXX1LOuJ1ctMSw5EqMpcMRVTRnKqk
MNjSdTezLTpyMCBrbSy8rPlaNa0TrNxKxtAzrOxgmhVdciRLj5lVsiwZgYvgj2cu1Y3DjRMzxFkD
H5h6HNhlOO0mF/bkQXNbEl/UdMwiLBXqUwva6s4bW3zNseYxF40Vw2SjRHQ5mM/S7ItbQ7j5HboM
70ahvdukmEdXbugV28BDlATnCaZQnKjuVI+9uCVIEKBwYzjjR0ocyPOksmdS06v0nKKZfagSPHLQ
KAdvDeJdM4Ow+x/NVOuvIdPrFbEgEE+4yZYZcrTxamY/ZMPpg+irfjMhj95mXjmGaylj6Jl2E99i
ZounW66X+xm3Xg5yfvB5jkeAsaLhWeu4xCOq6r3yh/ceV6iDwv1rgEzrGjqI38ACWDuctgzCW4fh
tuCyuiBOEOBlwF0668mIFZSfoWlu8QrPMJ8mh8lll+2KyZB7X/fqXOpIboOqeao0ikpmDFRG2yar
CsgMPkdUklGfDAREB9QNN13GmNNqauPgsIk6JrqT58Ke8biTfYcmsHIeR7dgzVlV3hY+bLKKObEW
3XxyL6t4o6g6jTkx73gIoPWUfc7o33CPaW1PDwHZJXZuAwMzmnrvLU8Ihg7ovZgsHpyEN6yJJuOt
8UdIMmWtb6HfPXQRqTttnotrUscevOK0fbZGyzhPGfYJaEiKr8Py4X5t+1RTl1jWfAMMqtrHUVt8
YbJN1jxj1x4PcGYlTwvY/aDQVl6EW4k1T16Fl0TiYXGmXVzAfBuEUh9Gkn0ZjQoyEhuGDLda3ewM
xW0D7mYAgj2TnAxDFPEuwuI1hz8WaSflQYQ059jnWJKZrWytFnaSWYp0Oa1MBla1/eHX4Mc2ftGM
X6iIt1TXNZVgJPINst1k21bSffIrThRO/jrD94wD00CoexANagDiEqZNA0KRNy01hzNLJWWuSrwB
uuMg8WquXeugFhySFN+fw66bWrxC+H2NEIGigWe5lx7U3PR4SZMx2GHbrzazZ8I5N/ocTCxYHqZs
gc24xw0NDqYanoOXdMOLkTQWtDDY48wUO5OMobKlA8EmoDDo3hLBEm0ifAwvJfLz4+zCo9b1lICM
bOdtFwKD0KBudi5ciOchGD1ucZv9g3ETMZpiPJx0WaS/AUoLzihUL2HfNq+kEHWnrPZuMcezGqUa
eMw6SxA41EBL6uhd2pukqqbotXHLThxx2aJTNipztjrUlrHe2SxuqwFZnEHlFNC4+Xd+qweq2b6g
DWHH6L0hFuVQ9xFyoRA2sNxqn11DPdt7FcdIWtZWKkHMBo2BDn7N+ruz37ww46kLOXMCORkxGd2p
wXeyUyVq/n1SUHJthIO8hLsHucmW5ZZG8hpSbYGdphBxe8mzKarKdLoBtzdeJ2sw2csSjJ1Vw3gf
4uv8uxDuX4ZQS+vs0NhbNNCWoo1e/vtfvF1EDODrb6MYoocGo5ABLhxfZ4kC/ouc5rnayUxTjRQ5
KG+8xwkP37+MHP7ZGGwJs/oLBHV5BYuoiP+BzMCr+CXCbghds5itNjg4I5uvFUjjAKmrhjl2gZhI
JlEb+OU+sqMwOLWlP7Orchv/EuSt+eSJDrdPgbnzbzK4/sll0TawV0HZ7kqlfkngyu3OZ4IMhB7O
CkX6yNN/O0YFNWlPc8xqxaLy6bKZ4sjog/Ltb67JMvr75Zrw493lDyW4+WsGLYxvGCz9zDWZUlqh
2KwmgO4NZG80ySREAMuZ7cGzn9hCG0dzKb9zmcr41MuqtO6QoIOWg4TQwiZtlw4aZkse/8DpRg+T
A/T4m8v1aw4h756jFH9sjZNRmb9erx69hWEbWAQhPLM50tPICih0k5KiCX1atc6JrN+6QFk/Mvxg
16plVlGF9PJRMdbXLK9+hyb/ywjvRXz3yyV0qYGkDVdX2SaP4X+8sQ1ncXNRNxxqGBG09YaL3pSR
1EvDiKdZecbS/g4WBjQiI+1j2dNf5IDF0r1Z80gme6tcejCu7L9/b39NceVSMUCTaPNcz3SFYy7v
/V8+caoXZZ3VVXhA4U2FCte+SLuVHoZawb0gRiZ/RD/tySNsO06M0S5YqfXS6q+dZL8L6mbQL0LA
z1rJn3UxkiLCRiKaKIjelO9R0FBzQ+ihhl9mPawz+GRDKGdakqh67G4nBoOfvzelUTaM125epgD5
VI7X0I9gqvcxCShLHfcR5Qn31gzjDnGrKumA/v3lsH5RFi6Xg3k7sXrMDST5er8cQKFpVNHUK2Nv
hw5noFWQUHjD/pWuJR959Rz8+jzhODQec0gpM0igkJc1Rd38OGo43I+BbdKdODPRRzFwX45XafHP
URG9tP05HmKts7zZNXkHZ6TEQXQoAiZg60iVPUEKPaagecr46fhJGN648M25Q2gIfo9+/O8k+m8m
0ZzwS57uv55EH5kD5kSy/aM+9ucX/TGD9hRYbqJbPdPBJ4kOlu/3xwxam785GIG9JR1bW6xTGHr/
MYOWFv8J9yH31jK+Fouu9c8ZtPvbggUnFRPa98Ly/o9M0ky8fzlvAIlz+rHRwbbt2GrBhv/1Yx25
EUJCswlvxgqfJ8NZsIAOpcCprBSiw2k05UZSlT0CeSBzaEn7RKXZew7uHrBP1aGGyeDTmabuzTwr
6W/TvgC80AoxPuAdy+TejNVkPNBL168ViRDOuseNC30L1h4Kdqvp0WxkHvwxn9KCfk/M2IQJPD3r
2FWsWYd6hvM9twsduWB+lCqb2TJJZ+EalAWxcY1f4iXwjOqrjif17adlsGVgtw1mweAiLBeA2OQ5
lkOjPEjrrC0geY3O3NtBYgHN+u7aMEjZqYZY4xWSAmGzYjajxzKOp4cxFO2lDqzsuvhf860aC4No
F28MHPDLAp6fG5fX1ClxiwZDhTavmA7B4Oobq6yjEwvAPXYWOE1hERU7J8clajUhJXkLRJGT0iGt
RLbKek015pDIrtNH0yKRUofyPSBa6M5hbLYhs86+76y4PvbFJDehad2H7AE2pLGprTFhwxiZH9zb
ykgvdj5cHYG6wklTQGIM1MNvVLvlXip6F7SUycnMMqJ13LG69jXrxVUXRsEtAgh5GcLc5rV1c3cW
w7ayiuLic/T/iHtX7/pE4pF3SJQPatVcLVd/c3z8E6ZP4IxrhNXKbfgHcSOvGg/6qkYry0jRuekH
Rt+KLLjHuG7sqz3q8WQzg7mPGlFBEAm/sgEIPwBTDRvWlydEktPGIQdl5ZKcR79XGg99MWaPaZ1k
aC/T5mLBX1y3XJG1r5OHOo3biwEEbh3xiX3Gd+BjXbPGy0Qa4KYcHWtrOrxSYxwCUKx+8DR7ihSL
1IMav47zAs1XHsc4+OAOniDCiJtJdJ8pf/8u6GTKfBraCg2yr6+KvMMHilOGgrUfIwQn9fIiF+xu
XLLbTAC57Wejy6/C4o5WbteerUTK0wQ+vqxtCfTZam6L0Z7fUKSSn2u0bcigLDQ35NvRDtp2LzdV
kgx7JCTBzqhgZdu6uRGhe9v3TUWcCcMWQs+8eO3FwLHtPO3ha3MPbkYBoabzsbUz13sx2E3imLuS
3iuAep54FqORqHJ8eV18H9r1nYHp2WQ8sNGpvLIFT7e5V35rSqWOWVy8TDaOT6w575mqU/p8Czh4
FlknENbkYCzv1PRpUOquioXWNXfiFcAm1tRJ+4dy6I3bwdN664PK28RCvnEYNndWmY07mudinSaB
c5wYW7xIosLIwFQNEtpaMP6FZBUbNwrxAKgv6424qWrbqazep9jikWDczG10Bk0E/LkFVYBrO/cR
s/Cwhjgjsw2q4mw7DGW0S4Z4XEuW8lfPt9OH0nOCI5nswCTRBx21dseHbEznfd4mTIRYHe+pR9xb
WfdE9djDsZ6kn2yQwg4Pg2xfOnMyDkY1OfCDWUXxASsaOQjcsMZCVa5MFFr3kz/YGfNp50LT97Wo
CmfrurN+ihkV7CTLrVXoRf79ZHvRHc6rj1yW6AYrnK1zZH64JYizVViL9r2h6toTL1jSpabWaSkA
dsJyuKUFTMCeLnghHab3E8cuuxDOu7SoCS1S+fQ+d5oRqc/5jPusPUfTOL1T4wIGAmdWPVY1Fl7G
B0i28+yuwKquV71GIXEfOD4u4hJ1zr60JLKD1OnFqpnj4lgmPfFuUd6mm6LM9bWN1Y+yQEkcWIS1
MAOlKnQ8NgOkNSPwKd08K/w1y6xuRMLVOcjOy8g1duYM/NyDLbWbQhoVDneEtWP3wmCgMeVh6vP2
JstFuEw9jeobOzBYxqGMyQhmKWShVKm9AsZDMXqHpEOKdx6ZnjyMPLAf7drnI5IM3HpoJnvnCxPf
+iacM4YILVSMry13P3Szjgnf2jR8JVeDW6prxeIAuQpur5vCEt5NNfnGrtVxDjmyao8T4cR3IUuw
RwICbbWCIKL2YeJz4+p5CN9KTzbb3pLMDqMg/PDQn+hV5uGrgszRynNg1wxBlCwRZs4DqOW+RHM1
2H3fs3WYcapxtP8ARMqA1ZYW0NG+ae6n0aoEqXgTMq4ZuyV+RNILR1aOcwc+1q4+qlpEbzyTgTGQ
7XKLiTK783tH/xBj2EEjSn37agDrfDWSdL5kQh2h6GGYyGwXBrN2IuygdtWROAbuP9BIbpyiP2ac
tuuG+mHaTLDjMLr4XEUko6H30vWTc0YkmX6y6YmxAXZ0JCsXeumDz+DnhecI2ykU+LsOs43BME+V
/hrjaRgc62gcvyXoaySHEasl8pD7+1Ehv8GFHhr3Uew25cqys/qNrNXkYqdlwHbMbyUMSp3NUFiq
5JP1QAL7k5SlJoWMH825f8Q6kWH+DvmwMi6r7ubKJuCnGWC1ryyid7PtZGlxW6bh8ObANvvuAwl+
9ySBYDkTUPLFAx1ohoLQYmsz7u+JZ6YrtJkjfpNiau6mGmDZioaxAZdLzuVBGUP5roMx99bT7HfH
0mxtYCZRXCHiU1n8WnmRJACgsNtrLPGBkHFmVzify5Rd0RIFxAyoJOBAojXjleutrWrxRvKIL7d5
JJJxY/aGs+9SGV19DToWS4Va54jn4V94EnusHSI9dswer0NiqTPEturGDFsgoaUUm6nvGnZE3HAq
LWlCICZsK0FjS5ZmuyUDmpWr2ZQPLCPbTeM4+pwaPR49hX1wM6q4PDZKQl7K0rx+Y3LZIlsNusZc
d2NTfEkmq8xh3KOBIreymr8TeG3f+gIfhG25X6Ez62cV5tlHETTFzg5BDWw44iEQ0+hjXCWhmhMR
i5A4RkqoWz1L9d47dYp/uoT2YAXOTEyIPdlf1YBjqfVN+0Vj/WUjndlgoSBGExdSWMUh8Eb+bzJ3
iXcgim26eolf9Qs/zvzodQ+iNnfKd3Ri7YOj8XOv49GCLj5TQG4DMXTcS6IBh5kr81NXOBy2PuRb
4wY3pP8FC2T+zKzUbXY2u5pT13QTCicIcMCzwUVmeCiPMWRUwa73S5WrSzCB0AqznjWHscV6j81h
avWDbLW4dDhQN4HOmDI6QGzuiCwzVp4ZqH2Fp7UE2dzLr1rNTCdlUbKokZPCIJINyJxNwzbBiDWR
2GtYrJBXrXk7kC1/tOIU0IaEjTaXdrrrhOjOJl4Ut6uz7wxHOwiInavINkcEveqBZWwg59XPAf64
r64s/F1fCKygvJvEy4AU725Da0yOAWUW22rfQVwYQaSTxDfL+LPEqJyvkEFhKzXClKPFHm4LDAyv
qT+yBnJEuBfMQ+kP/O5c4y5AD5y43ollol4HghoxG4IbD2Bms8vriiFnpKET5laQfGk8RfImDib0
6GEEgX5blpa7xZ8znxLDLG8GjIhnfsP0bMko+ubPUQtHqG0PWVn1u0Db+bFKA3vD6vO1nDBXrU3L
rD8CrAL3dlVh0xBRffzZ+v23S/6bLtmyzSUh6l93yZfvw//cfh+jb//gI/3jy/70kQobUyjNH1Ns
gY1U/L9WyxT4RR3bFZLcKa1+yrj+1Gopvsima/UsUyn1Myrrzz7ZROHFkIYZrVY/eWT/iZPUWaa5
f5lsCk2iLUQyB+qdCVLsZxv9l+lXFcsULHken8EjR9OHLCQ61lyqVm4F8+1cr2xsUPF0iJh7Zcax
QFUChlU7Kj+wUhV712imz9oOsI4YAmzh+JOKPtK8fa/qlNwQBI31XLGQ/Z2hzupzko8MkueFr97z
fC2bTzLdqDYFKSQKEA2y2FDfichoFa1R15s2I+a2LqdHOycXe+0i2MUOag8kRq5madDmLMlSiJYj
b6m1aX9gBWYOVfAqmFmihGe3x/boPYaIb4uB3CzPJjnOBAPMKiVmFto8kWjrouaMpZ2K16hS7dzt
87L3LGoFQb12QhSSQEYR1TeU9PVOVeV07/wfe2eyHMeRZe1Xaet90GIezLr/Rc4DkEgkQADkJgwC
hZjnycOf/v8cIqtJSCKr9qqFpBIJJTMG9+v3nvMdMy9JOZknQIy+O2vyc13iB7z+5wX89zzcJMH9
7AXcl1+S5x+VkrS21M9861LZH7zAAe9m6ya9Zw+h4jehpP8BPgNHIN6yt24Tv/StSWV88Hgf6Zt7
Di1QVJT/16TyPnj8gvqxr72t/+TlQ1n749tn+4ZSXSqWH2WDb/5p2kO7JJEozvbE2QoyHnLw5ykh
6ioIy6wXscS4s5i7WS67QRunZRaZxpVLYOe1dEMbTLFRZmsSQscv3mAUNxJQ1edAT0nLjUgOg09A
nOVKVCGbSCnLz4WDhEt3DfOmTSYX5h4tkmtM1r5c0mfFB9QFuQs+zL/ziGa80Joeb/TxuahaNi06
Ow89JKBPVZaM2lKOeSnpCNRkAuZ9IRaIVGbEO+gBw5UIEKEv0KiBm6/dJvstZhuN8K8WNLNnRrxw
KuYEblIj2IJzuKWK8GexuYcSg05r+vY6J2uBno4VpMaCdAlr2wQq61zEYXxlpd7or6kYE0B2Ze5a
S5jb1Uvd1fWnqtflaehmZsdW3h2joJteMIWVn4i/IeGS08R8xKHU3AIYjp7N2KQ1lZrVokBvQYVY
L11KVxAQ/nSSxAWfkcVXkPt80RD+UkzeNhdJdvJJhLu1c0tu6rlfzV219zw62YRbkchdDsRr2/N2
MhPvDO8LYUJqFS+iI33LEoV/dh0DA0uf9nfWDDsngbq/tqfZ2oWyNnLCBDB3OT3yrnSWw5G45oRg
ss5oDqPMif7UI9KucY003pWvF2a5bLU5f7CKergb7IwVbTBgMMNRN57gjodPxEeIfU2c0bokcOdq
kuBbGFK4iwqe03ISobySkTE85tlcwwgPivZqCtvmiCdpfA3wQacYiXotW3WkGtyMdpmva/y/xAMQ
AIb7Gh/PNf2k1iDbcMiemze+CenIzjZKCjwAZjp1n2EX57mKN23qRdZY0bn0g9LYsVkll7jOrEcz
KpLbQDp8mqV77Z0BZWYzNLF9NMyUU3o8VPGOXhRQkhnwj9mPzW6CvHuJ4iJfukgpP2ll1B4svQh+
Z9Py2o2r49hcGIzmkjXKx+BC51VOmCijSntKI8s9E7ml0pt8AJaLoJPZi11XYKKHGJJVBO91FTh4
/prCKO+5jxmIqi4+eyLtrjtjjg8eOLFgbVQTZvawtDEOz1GhwlCqe99q9JuIeFfYSA2/blSRfY0U
ayB1qirqU4qyPuk42PKWP6FMS0Eh51EQ2FwegacEANmY6PytKo2o7xciGOfUvRARI/T8qqQNXfac
/rReAtnBkx6OhGVf5on4pEPsxOmumdyz4RPjVNueXFoW3ZHZboM7kfP2rDsx5J/CEJcfcQ4cX7wB
yAKhBWaFcblz7gjzHurFnBhkzdlzA7kq0U82/a2rHoLBFjGJs+iqDgRbxlgnCMds7VuIt1vel0vY
YYtfEGySfyQpkX4RnUI9PXsJDLZgZdd00+5s2YFVzOkilg6M/UbbTUP7YHOGvdUyP8jw3NCisuhV
jRHZhZVqXxWqkZWrllY9FPMtbUJzP6iGV6VaX/7c5bdTa+FE/9oYA0xqBfnaq7mRFv0zIrxRrDXx
iXRLGvK02HR6bWN6wHHEf8nSmu2g2nEBfTlXNegcOnUp8URDQ76zgWCV/4wqMVRjLwYesg9Vs89Q
bT+Kue4moRMYqJYgjFLkhKpNmEojxNbIaj3TQyxVMzFUbcWMsqkbj73kGoa9fkzfOpBo5dFvdvFH
8daepE/pe+D4US69gPXKGXqbF2aNAUAhgofocrpTmp57+p44hRBmzUdPNUTRNN6NCZmHhfD65aQ6
p8QRjSvzrZ2KSxyNTQyfCONxjrWqU41XWrANZvRDa0H4V93ZOfDHLVlyYDu6GT+2TX4r2uEsPrQE
ByZ8vVp+wo3VXQdisjcurCWTx4j0Q3pyBECYC/2tVyyaaqs5pbZFwcDThFvpNL+1l7vKGBc+R8Pb
hszRC54lnFN4mvPbTHWn3aD94lWxfsiSyDiSudesNdRfxbJ2hKGWWZCNiMzn6N6D4rNyDKdaNaof
LlVnPHKj+ZSrbvk8Gu1HSUAkKilsx0T73Dqt1vBK0GdvaTvTyqT3jje9uBvzMLx1VGfeVj16p9Jn
OEDjMeDwv8pUJz8X4XOsevum6vKbqt+fqM6/q2YApCgXy95yD52aDxA+ysqv6Y+Omh04aooQpyJc
BoDLOcJ5LxNn+4uvQfCWg5g31iyDzTB5+SuKivIkp3WnphVTT1G6aNUMgzVGu0r7hMFGExfNBcZq
vmrU3MNSExBHzUIC0cUv9tuABI1Yt0S7cOEhzE9BpednUulxlKnZSqKmLIahnz1IeCs1b9gXahaT
+1aw0gY1n5mMz87YckA1tOwO4Qm6UjXP6fE0brq3IQ/LoRr44PdeIigpN/PbQIhTz9ZQMyKN2crB
6aYZZGMi9m7PFiky6e613HCN1T918r9TJ9PlcqlR//6geomrL7//Fzzn5/LL9yPdrz/4zVZkfDBM
TpSArL+OYP9VLXvGBz+wbf2PUa8qo7/VyuYHfoKiW4knONya/NLXgyrII7RMb24izrf/SZ2MSOx9
nUxL2QLHxJ+BYp2x3Y/D3KaNaPYEGBc1rysX6RxXdzyMfYKOFB5uYjpPUzGqGqRGRTjUTwBQtL0+
eSezAlGzLGTMLtjZxW0wFuU5H/QHJ9Spj1EoppvKnvyVHDRr36IlXNpw4TYoEybMId6pVuMnBgBn
ckrb58Aqrkl8u7a0CUl7Ha561DQoqQssyuPgg2FJXgd9SE4FI/MlvDoowmXVsA5CtWdlmoDdyGMV
6GfX6KxF0E7PlSAjw8na9WzDcWn75LXL2bMLK5rXqDVPniUIUPVIvovKV1rKZPmMlxCc/oKABwYu
2fUwy7NNAJ0e8btQ11AiJ89zTTBu1cgXp88O+Wi8VJ771MzdhszMnKUuth5paO+S1kdFpiNQqboQ
GLjmn+j0PmVj/uyhj9vo0XTR2+xaXYG+ACjMFO8VrwgOhogISCufq5VVAIOG/U3zbRrvI2u6+KQV
gJF16YnnwcsEY2RrxPYO7fgxG8xqL5UNSZs6LgyAPSgiB1MpxkUm7l06nFNtP8VWdohE/tw26TP6
vpPHRM+lqKZO5gtNxPBW/Xy2c+7VbPWbJiCjAjXzQeKlWYg+JknL5KxhVlwoM25DshPx46OWIlMh
C4AFadBle6IP15GmrmVcPDP+wiusmgbY7uel+qza5jdopCpPnX7uTaaWsTzCvqXXgR259mj1jln8
atGIWDtGcp1l4mhyc3Z+FbjASvmGlT0/yLAPF3nvMpgOLGB+HR8EDC+FZ2NLSD/poZrlQ2s3IQNm
cV9gwRVzSUxY3PYoUTkDozFag7F5wRR8HAFGL9OYeOCs8Z4Sof/mN9YNHCgU8sDeZ7PfSQbMu0aM
97JxdgmCQh5UaxcV3CNN96nZ+rFHmymPbjUTWAZTeRnQDQN5y5MgoC4uGryu+Fz0hzIyXgKLuJQC
D/Sij/ID1f590w73tshfCw6bS92lp06G6r0VGvEiS3pYy6YSNDA354iaJMRXct2N0j1R3j7B2gPj
ZDun2rG9DUfHe4vvyYiPZv5kuRxZ2nmH7YvDpCFOtanVn6HNBKDEYgAVmMxhWPLY5SIiH6axHfKT
CDlrvHk8MI0c911BXpMYNe0mi+d83ci6uCm1egY1kY+HIm7IHdJy6wWS7ueZ3e3K8NHF8dRUCXQI
SpA6XQVY/FdeJqfn0KvoYkcw2d1tCrnngQy4B2KbXfL87I4xJJ4y4kJDIOfZZ1TUoGgEZVoMmRmW
5aru53bd2IIJeOu6LnhnXDg033vm/15zyrX4XFbwlMAtPVQalnT09c56HJxnUc7tS1ma+N+1NF7n
jDMpBdNFrUKAoHmRbDRXCrPMQDUqefxlar6Q0V4zBS/oHYCEd4VpbCgMuG8UXItB8hhCvNZXAnPD
DQqRYcsMjgIp8548zT0NZjPtw7F91ab2aLvZ4btN5/xHV/G/SNo6V0xJu//97/cqSh85EFUwHRXM
qw6juB9XceZfCG6mrCLBWMPPPjQ9Rh1x4hx7LUPDXfz809h5vu9s0gcK6JOaukVT0zZ8V+0p33U2
yegbSnemTRnxqq9Kg6y13EKgb7Gg//yT3otT+STLUskOaC1N1Tj68ZMmYqGsFKTHzuyz5yBkNVTL
cWpM89LqOCTt+Sd98/PPfJ8B8faZPhs4Ciy6xN67axlZZRD7FIm7uXfitdON98yL4TdZxJ1otDnU
98XaeGw7Vreff/SfFJNvn02NSoPMwJL0XiKIdm+S6eyXu64g5C2taGiQUA0ateMUU6XZTg/Ey0Tg
BAKFkTAE4utWLR2hRavosG7I4yqPQ4TAk5H1LsBqCwWpXZv+dJxclm9EuERFAUlvqvS6dFucU+NF
FNGD7sSoAYV9GnwAbqKqgq3jVPWnCDM/wUwsDz//pn/xCFm2geiAWlR3TPPdjTWJFCwq0y53sdlt
7Eo/A4s5FxKcwy8+5704Vl1RMI4u7W2M2Ni0f3yCgsnwyXRTzypalX2HqXc2sIXoZAstSjeAqu5n
131kFLf5OJ+9Xi9uY+UStmX02oysy6pUSTMKCARWR/gFOG6n4V4L3BMH6G3ss9w7dVIsowj+WyNM
8RQ55rwtIhNSOeLN46C33aXMxINoFTrfTOxDn/joTAgMPmKaeoVT5C6QJ3EXwQluhZYSKS4f/GjY
yL5j866tHULoHR4uYuGg7iu/8xG0ZE6ioDyDK7MWWD+MDSCqzy0Yi6UHtf8XF/IvVhjkxX5AdpPv
mRjdf7yOksifBrlSuZMTPjbKCcHKBhfbxTNg7X5+06iw368v6NHZp3wfkLjzXiff0sDEbzKXOGPG
i90lB5jnv1gw396k76Yzag3zaMfSOOavAV3PH79PEjeEnOk6oxYioTZdQnifHcoXtdIn0pq3fRse
MtPekTh8ImIvhvqTHzQRPnZp+pvP0GNhFiN57Hlq7caUTTwOWJ3qubg2jOhVupO19kKgNLlFcFMK
dH1BMFJ3lSfQLP36o09UALo3P9oTuTgvc0yTNPtQgzVBU29A6UPVYqa8pZ+giHPJq1PyCDZJdk3k
2SFzICr7bkqBSmqroOW5LBWOd9T7S1USbkV60/EX9+Qv3ljuBaplgHy6bTvmjxesNOsePnRR7oyc
g8IYFzBgehgiRG3ynWOuAOl46Sqf/VPhuPWS9o2O+KS46VOe5TDDYOaWw2YKldITI8QKV8zTlNbW
CliBIoa7pxDD5pKMTJLIzJReNStRjWZ85aXzg25OL7IDnuEldwjFqaoIMKA7K7ZZrBMWwmWqiVvZ
Wvm0DerpEjlAeNKW5xOfqDIajhM0bjtFKpYHWzIgH4K6Hf8YJ/2tFP8vXhL2DPU/wwo4vb27RlPU
eHk/jeVuwuBDiYPKfeKPY+vwgOroF3cEbu6f3xOfXZhlDQiCgk/8eEsaG5WDCQNz15pduTbcrlr5
YXoA8Iw1mPvDQI7IjZkDEsMOZhIpFWCUYyeiAByqkCZ1GdTLpBhpy7kSoExOanA5+2BSjSsNeDvk
KbwNpM6pcAVrZdXdC+29i8jnI1xJNmMes8jKnsNJValoalJ4SM1QrlJRmUvK1fXYp/4GBfDp7Xgp
bWERbMdvDNrs4GqkiqQI/jZ1OADIJc1xLzC0vx2C4O5Wq6kH6FAO030CJGflqz6TbDjqOXK6b4nB
pOsaYNgf7xHFnvFGHyyLas3wBuDc2bxS/wBHqqGBqx7Iehg3ht12a/UadcIhWHm6dyN1gHAyjfep
Bl3aUC3pYXotmsxfeTW/G6TnEy1ZXrEeqF7giJe271cThi1E+Mk1Aq9iGQhKcWwpT2k8Yp23IexU
zg6mxkGjBSoLInha7L2Lvs8PHIq36BVLVDEjDyZvhzv117nhfI67qTxkhnMaO9CTZjsjVZ22xJgl
Wyj81dGnss97+8lsyQT8+ev9lmz1bj2k1kGtg76cJ0qJ2L+v6fIZVh8G2GLXefNL2Y2XTmffo33J
8Y7XWtVfb0ftqg8M9G1Uem/vfBn3G+YscFtTfqwprFXWl+kakc7KVyrhVd5HOLlNv1wHYph36MY1
DmgZosWIPmdT5tELEI3gum5xMMqIfbGXMT4M/uxL6VknU2ONSfv5YbQot/SWoHpXT4aliEhPzn0q
a/SkJvthTBQEKH3KbMDI9z2MhkVr4tHzOZIG5DkhZ7zYDhwCZOdinbSZBbNNHot4ArJREIFoaLgi
qvnF7UgVabH3eZwOdlninkY2EQ6Zwz1hR2dVzffkPv+xv/4jBfmFFAQ7nM/s9u87bPtq+gHY8/UH
vnbWAv3Dmx+LUfL3M+jA/eDaJvQunH54Kb4XgNiWMkoYhBTgolAjaHb+b301wuRwfLOQYrrgnkL/
+X//88Pi3737/9+fyeih/bg+6+rsYlsu83E2A896q/a/OyfNRd+PpZf4B70pxFFLO6J9MzO7CMvJ
vhS43vbkBSBRhFmHXDF7Uy6+aRjf5Iyh12lnJF6IHFG2jWfb6sOHTNJAPzZKDxnjZYz21ZtgMSyZ
sKicatSTBI2u0VN5D7PTT7dDW3NSauciDw/I/vIvo9Jhjs3gP8TkfqAPfRNq9m+izVLpN5Ej7ume
JPtRaTvTN5mn+yb5LJX6k25l/jtSjH3EIeiUBmJ87DndX9C0Ihwdxjp87ZWalLPhdQb9EjFemaSf
pFKd2mE0PoqoKZbm3MWvBHshTQ0iRy2PwjvXIBQYqs9WRy89EteS9Ex27daeX71C026rMsXH6o1F
dBo1M9y7b7LYCMEpLpTKsq/MOM2QoNCSR5I5Qd6UtPZ2uRt2a5KA4k/GbBGBZPmFv+2UtWWBnyO/
m404vmEmh4R1qKJdMmFmhvrhH6hMx61eUX+vZFG4d0UcYZHEtZV7i3lG6oaAnQp8EQMTh8JuV8EX
QtFBm89+6wHipnF5ZNLSL80waw5DmKVrQBIUfhgkCFppRHBsSUN4M8+UJDnU/slmIs5obfSGy+gV
zS6iIbvLNL1jzh/6rGRJkVccTtz6rsmnno6Rj1TWFFwc2DL9QqvL/MaAQqkv/EimNwn9HIJBHG98
ojcLBXWwex9/SUW/KpZASJiYeQGDXTfsVxExJmuqu/YGYi/aP5GgSQXlC151EmBZoGX0hz4t1Fk/
FtHZ7+tX1EbzsNN72SQrjRSy1ynKchtpkwTEkNiyfylbBns7Qsbzh3AQ6X60ymYtgznFili643PN
KfzsTi3qRwSXm0CzWuKkrcYijxk/9EIkxnTDQShKHxodJM54KzU/IcbFkHggtp4xJpdp9uIzZPDZ
yL9wd02yZuOiTbi2wi4RFV0RpzpXBNy5UCdOUQc5ujAqSH92P8J3nFwmnIb5MfL5DPJ8Vmku7+wO
JywWUsNZ9oZBUReWhoqbQoqK6cNdjrRkDmi0s01XZAWvt9UusRvSTc6mhVeiRgROVK07cBFLTKDh
BvoDDmsPagWJXsRfRGSt5plxNNlSryvd8OiT2RcAcrt80h2ilcmwnvUW8bpeqrZdw3UfhACKPNpz
uCIwmCfQLhv9pLFvuauuG6AMtCG42lT2B7NQHnrcTXucM9PVYBEdOYHC3zYOyn5A6rI5uh2Z32Y6
FJfZKG1Kksp1ti6pvRct6G5lzIuZVekr0SMfDQ3cPKCfL35b2avUpStRJWl3rw1mfson4S27EjFm
wmnkDkgVq5YPupTJPyWaDnWMbCa25HSKcC2awBPHITvDq30I7Ja4ZsmLrVXWLu2jiwuymcA3QshD
kpSWaaKPzgKFh79rpQtlOXPV1a6me3R+8UrHNrL3Kluu6SOCxTZT84IdHglzLjNa/62zB6tOVj3m
XEHR0Q3XDpPgdSNSgL8gNx+t3LafvIIqJ86Ymos6Rn0w9N49KqbhWE9uLlikOtYUBoGI2hMn1F50
KegH4miXN3rmcuXKKD3LkbUxg/y5q6Rt7wYtSK8mQwPLFnWR2ISmHJZ9qRfLqXPw0idZcyoGYgW9
tlAqV/NZhz9Dw5/8GBEWlCNB068BqJM9Z3FRbickKmuy10tEGVHO1TYt2jtLxpzBSwJGhWtujdgo
EtGLJaSr8irBKHKTdj4ETt0h2qrMJKN+U1/rPnn0qe0Nm7bziyfm/f457iOE5RG3/yklTMJ0BtjS
mShvjHEgYjiP9HuO0jlkELv/5BmRfec1Ktoed/N6xga0ySHyX4+y9/epbnfUZ2iH1oS25iy6cTLc
kSoM9D7urGe8v/POsprpijZpeQ2DodsJzTFuus7JlqJHMdQRpn1HY8b1iSwwklM/Bsy+kUNcdQ6M
Rj0GNANhLlsBu2fJzKMbIwCMl4DOAbw/eD5nSt/DRmFFK8LmECOBSpIHWE7xpkCUBYsxDz/GIIXJ
3a4dOtZY3TkvaWNyRR5ytyM7rCEUyBC/FRx06TnX8t4aLXThYeq1RBIl8DW8pvsIV9y8kmiPr9CG
k/qUu3rK89bEFw6hxh2RGCaRpGlNQGuDFYrQq/ixbuqO0DcKyrirkKWxMDU7dnTxDN4pp29ve90C
RIdghmCBpDVtSQDo0B8Yttz2A2lRKGAso++f9MZV4+OZCUWmP82kydLUEF6bPHKIVymJfeUO7ESZ
DjpaVjG0CUz/xXowYPzP1iiIvdSF/OL3o7sOsxmhSZuwBMf01UbiuCa6ivE8bCe9uJ+EaLZJBmCL
hzTccyvz1VCW+a2ltFpO6R2GSKtXjdsmf7in/6mPf1Efc+ZyOff/fX180/4Oo+mH2fMfP/JNJm24
HzCwMV+mgQ4jQCkhvyo1aX994LTHBNihCkdKTQH7bfrsfgBhhHySZo9itjJm/leVrAJ3sP56IBts
7OyEKL+rin9WJaPGfFclUyI7DC1MCBT0Z/X3reAMIUY24To7p1kAtARau46zpY0y9yYIa9u+td2m
7Ti26aTXIasCsrmYxsRdZiGhL+LUoC4Gx5c1mBn7JOutC4YyLRePDk560mxc7AML+JYZoHEF0O3z
Rv9S6Jg32KY7wj6XRD2ouIwBHRmbGvo0xDlVYEdrJlrpoUhL49WKSgqgAC7Fb5oC/tJTjg5eppIQ
qgiTTO/lF/DoIYUjxGCUUUDv4eoD4bbcYWDmR7AOpXbdOuAsbO2jp2u/0ZiOVwX8F95HIMWuwhUn
ClwsFMLYG53hM2B5c23rUAKJS3HjS/tGQO4UDHkcZBisahOl19oitxY/CFMof901eb0K9DgmgZVM
4DGJlj3O4t8SpN0fu9GN05NDvbgCzendJK0OxXlOmGsvcxeEEiGupOSFAZI4KOh9Mt95Tt+XK+7E
/BTOzLtU3NyAyTuM7jhihQFTGA4uyJ3icZ+g7DrS9oLvkyQGlYQt9H1UWiP9pYysNx0Ej7HxgOuw
cCZW/Ti3AvBVRD7g0qeuP2gdAbILzfHrYVmEEoJ2NnnDgh2aRyKVCepKSOidJOq+69qVS1LiJxbD
xj3zTdCWmtlYCFyp8L4TfbAovhhtExsTv+JEJXVRYcK7xKYNGVmktDbJsEL66N02dKbAQrCdM/rr
q1tKjPYwVwxK9KIxbjUFKC/Hwj2ENsZ0FkUA5lMd4MTmaEk8k2KcxzN2SGTxaLuMTcNY9MqOmOFe
6+Wge/UBN+9EoFtAYI7vrxWLqF6SG1PWZ5t8Vib3ZWIQkGCxjeM/9xOF+Ck6G7kopwuQlVBUfRrM
BtK4VSG5erdDR0IC+9Po3RV1mQCf1ERQP+Tt6CGJqjqsXHHATKjVUUUuLSEwyromtqpDWoVtcOXW
UfylYLpb08jyMo92ylxoV6MDVkOND6tTR6F9hasyPrphOT1DIsd+n3XTsJ7rkphzwfHEWXaVWWKE
Y9cj6oRIGCKUdBs9bm/MCDwnGWn9TicCdFNGSXJOxGwQhdeQD7uo2rDgzQ4hPTPTmJN+1aYEY7PB
Aim5kjIZmpWp2dYSqRqxgvVYjAZ0dq2lpY6BIjq7JWcSNBdD4V0LWUykqjr6toV7toojdB48cbY2
snHWINI0LzmRFpuTJxSGeYwDTnfhAOX+9GQmXbXtA9FEB1vvLlLQtL6FGvaiyaDkndLcSix9IAfO
qa+sTm56NGL9Jhrm6kmElY5fD+zXvZS+WW1tvO/lln8JoROfBxYjVqL5zm4CUe1Nx4X3keS56W5z
EhpUuwrpuFXV7SuT6o/O4PpXVuJ08m7MgPHvSKE3qn0bzmLl1xo2867TGeqm5q0NxKVchHaAaTnF
kLZwBr2kjdCkWyks/5Bq/kxqx6QJcSWMqTp6VF2SU1abbYkf6ta5EYVgy7lX1SaqoWub0rZumefr
48YakL8xHzOPFYf/teWnEIE0QPnxyo6FcV9LO1kBOTS5zwRdpL+1jZc+p3qvfYRGMH7qdDG2a44K
Nu+aLcaVRl4umEuavvs2iqC4Au7q1m7cRe2R32DD59IUzRA8Mz6+hYvNC387yDpsIrPtObWOOim3
MasPbgwNweWE4bgcoshLq0fM1S0xV2GPQ4yzjVMM9nVV1giH/DLM7405sh6gyj6CFEKd/wc6NCh1
c0dyjXfrkmy7ohFMxLYZN3uiET0dxContVxzSHNRSqILVnH7lBfmMC4KGAXGNWkv1TV8Lzfd+k1l
PTU9sz8hIP71hNMapJyFOYcdhjJUcmMqhmsyDYyTnI0OLAS9lyVZQSK6NcQYoujELzTLeVdYXu9R
2tpEFoUH1LATXQE/MzZvRcI/9dQv6inmzeZP66njc9k9/4hn+eNHvnUcqZmYHXqOTtVkB6ZB0fSt
ntLR7Dm2SfsQ/wkzMobR3+opZjNfu4wWOBY4LQalDmNptH3Gf1I/YZt5Vz8Fyv8GUAzYkoX8470a
owl7hpCRcI+FWfvGEoGIMa1chBFw3oYOaGSz8HB7omPPCqsKT1U509JoHV1D6yxBTRp3OflSWgEV
xbVasdakaO1w54ecEHB6jNjWIEXK+pTFJDN6m6IFITCdej1LYoHnxKPbwotKmMqm7/LCvQLN1b0g
Zbgly9XDw21q3tKOXW+Tk3cFC6SJqFvkfId0TxpXjH0Sgk6JU9KbBefLVG4xXnb6VSmM3Fmm7OHE
nAEk7XZ54w/NmdDB7K5twuBTl0sLnTFNDINDy5jWR7dsYywwc/CkWThU+QhQtWsR5GayBU/B+mjN
ZbFmVuDfZE3pfmo8b1ppQTV9Jg+EEzwq3E01UAlheUU6lY4mkV+VFWs+sGONqF9Z5PuUYKzPbuc0
T2ZnYXAxKuB9VeC/5GI++XoLMHTM2B/5S8jgwbVuEifR0WN4xrpPrWApcFLwexjx3g5pGU9LfZ71
VT9RrjGvJIxjQSuSI6YduvNiMoBkQ2crzgOe6wcRF1h323naAs+ZbwOQiAcaDcpDk1DY4bvVkl2c
p8kXngfnNs3GkbC0ytRuyEaCK8OiuaOCNKgs+vI+ppTYYhiszrQsvOVIzAf9Rb83r21nNB+1Ku8I
HG5M66ayo2EV1LQfC4yVCgEvj3nv4FpOBntYw7Me1po6XU6EQm6syZI7OG2CuJ+wkZ81oJUbP8m1
Lfkecm/HpnzBYOPt486o7yQU59OgNdVVpeF33NpSm2/EIN3RIKNotHvTpZX39e84FewxvmZnIMJk
mei4oomSHgO7bA9p3UUM0XAjTDmDYyZ2YBAB6SAFNwguQUdJ7rrEgIlW6+WfFfXf0UgrdCCD7r8/
oT783hZV2X9/RP36M/8nj7YZj2D9A16nHHss0F+XVM/6QEHLGZRl0iUrBXbVv5ZU5wP/gtGhojl+
Hf98G+SYHzjt0je2HbghLMnef7LEKinId6NRM8DAy6vJn5AZE1Jt9evfjXF8ul8SUibSU5/5eBHH
5CxFaG6+uyZ/IeFTA9bvPgWdt8FSC74aD4DOlXg3gA2HkZesisIdC0JpLEY9oHahtvxc9qM4Fy7k
vlw2ClAp+19RGNX9+tOHOy4xJUrY53Gxf/yKMekFwsIatIvsoMo2rLbTahQGn+vo2SU1zOoZ+kDN
Ya9MrFUn5+R3oYGmXbuta63y1oCmM6TJth9RylmNxrQjq+Kbzk/Rv5KowsFybut1F0Xyeui88MLc
ZVr9/AL+5ZfwbL6AGmLzIL27gnpr11bRy2AH89VcC7uSm0IDqJ540/yxsfRxGRoZbH+tQEqq5jTw
yNFdE4OhDr5JIDhOmIQ+cD4jd4BJT4AtcjP6Wb7nOJxt/BFGaZEMTLypDQkOLaAR/vw7/Elkw0Pg
e27AWU4NIN/3QjqoqMPsTQGe8HpatToxqZTR89ajCf/zT3pXNbw9bsBkGFAiHHGC97o4ZzS6ojb4
pBE0NFLHhpvn+s2h7a3mVnfQNPz88969RG+fF1Cm2CaPuBko+//3L5FpdGVZMOjfjVHS3rKi0Fkd
ol8hJ//i+tkc6SzQeNRC1nvPfdCyXJDmx6TABN8KiOO1toJkl3X+/c+/zpt/+N3r6piGzsKk1oU/
LQpphKoMpJC/M/H/7KXXmes44JmZZ27cXHAGQiDhdrSH+uwyj0Sq1LmbrezUCC/xgEqzcJzmtp0V
9N5VJVZtMOdY4MiXuyivw0OVl/M24dn8SBhBid5V6sA8onTCV29HfIiobYz2vpnQqHa7x8mVye7n
X9J6UxD98C0JTkB25nimBz0Q9MCPdy00Qya4shW7KbWMRQHBc0+0Q7fntJVtKpjIiH6rVwGNZOVk
OR2L2Ut3eUEc4mjU/Sar2/ZUZwmhY32J3oLj+qNB++zkBLP92ZuK4tFp3DVTXvPOQBiOFQu087J1
ObKZehZsYpkQgzvG4iMBduaKBsK8zaINoJ3oM8sZmW+948BaMxHbJFV1ZHeJAXqE5tqK3GRHj2Be
Vk5SrGOT2OLOqvz7NnTSfUoqPMLlJkaOH4UvMRvPsugy1Hi1HG9q8NLkiknPvgIymG/H0HXWNVMr
nAtUHO7gVoBxifjaZW2VPfR0tnKULAtaItoNfJb5y0wcM9rAuF9HNCS3TminHbl2sbmUWe2uNE/a
t05s6fcMqopHL4qz15qhrFhkegDgOmhjQj8m4CpItGLx5BESsfIKs905QUD5OTO6IibYhQODSqn3
EwWTKJLpZujL5rcy/f/sncly3EjWpV+lrfcoc4wOX/QmRsbESSRFagMjKQnz5Jjx9P2BVfW3klmt
7Oz1v0nLsiwGAgjA4ffec76zxDLUzZZ2UMIYKP1hpIZ/wc1tbJwwDreG1Efm2Xxrz6y3qaUWTX9x
XQYVwRVjgZQv1Oy5DVnsSXUjzzMgay9LqjXWfYN+39CszNx+cSNvWKG/p8VHCs+Ztsf0aGRpy1gV
IOO12Rkkc0xkN28F75c1NBp7j3nBP3S0GV514DHm5zoVh1Z0CktPYz+kzq6IKu6Inli2rrbt1xLh
0y6NLAI3qpHh29JreiympluX6Tjw0xAE3YyM7Yep20WRfWcFebdlbesPLVESq8kgKQl5tPWdMPMc
p4BZ3U06u8SBS7Dk0KebPszoAgaYu2npwLsQ4og9muiZ0HFgvI8hlLbwQlLftwjq0FXUtuI+MOdp
m2jv64QuyiJydDPoJlkbiaeeWgIidrbW5lmO3XAs3FStyn4e1zmJPqsuITai7QUhPDCuWaJod5l5
Qb0Pluxk+KHap81YrCfDD14MMgL4MmOwoynNSDu1AdCD2AZbxMuIQPC5TYHg+h6jvCGGJR161l43
jXFy57I8t0Yp1np0p1dc4gKefMNQrJgYyCEpTSqGQYJfyGzM+jRNpnOIijG7Mm0qFeapJvyRqWTy
iAx1Bs9hDYxvI4nRkoItIJw7Kd5174TPBN513z3ZTM92r4djjrP9kDKrI2mycs5aUDTVbRrgoBT9
oTN5vowpJe4om2jKrAT4PpNYIuBFJE7XHlECIsxXI0Xoo9OLYmcLKzoIhqpbAlKddTKh5lQ2Oi7G
V8w3RwjHTFQRYWN+OSdFlxLTzKz8CPkq3XiUcnvD85tV3Yh0FyT99LNv9VBeQ0TJNkHFpmDuiSTX
pYWPzUIHFoe8Ocw58FeW6Kqt6Adcr22kj9KjHzQAdd9YkZhOcyuar7ManBuLBxVkpKi7TRrQ216J
qux/mIke6ESLmZ5oot8jCXDeK2P5FMVtcQYTBu9csL/IyipiVjCwO+nZ8tESIh0uVAnfjmCjetWZ
8FRG4aX3hL3Wz0lip5tUzMMmNtgXGm417RER2IfBqdNdRZ7AU0kVfqhpIX6fCWy8yhKiIRLNSdZA
Jy9eBv90xh11NU12dW1Hc3CUDRJDoockPie0SRgPimqrdM+ZU+PfKEFeCAA58h/amXmE64Q3M3Q2
4FnOzN9YKmu+kuflrjtt802I1RL7vm85JcMjwrK15cwUIk3cra0i9wZ8Xraei4aSHBbVlSA8a61k
FxzZq7g0f7GTs4/Ux97jfjUhc/1kD9w/xcDkqdyt+kgjsM9W7G2svUmDfh8UhntqdWncTxwAUDmc
OQKfZM3XpkP9DTi9hrfuRe09rXj+DSXpPQODeqPxaj/T6TkheU32kljRfZNYSJTZL9ondxT7tmZR
MHVnX/d27eyqqB4h7VvoP7Ik2pV2EJFt0z2YgWGth7aNcRwO7pZUg1sdFExR0ijs97rqp2jP5Zfp
u3b8OjrrJoc1RkO5XRHZ0E2rNtdio1F9BqQq527Fyjo1zCR8y4mux8Eawdh9vN7/uwX4ly1AROy/
7IQ2r+3r//jxUepev+Y//tf/PPE/uvd0+rVipTJb/uhfFavPDFRigQJmg0pwGY7+q1711T94cpe+
oFSECbNv+K961Va4dqlOMF7aHrG3zE1/aQlS99HIg4rzzzL379Sr5p/22qRZegjC0R8qepefqwiG
wJH25yA89iaSB8z4prwbzHCmKVO0ewhM6tiLt8QYxkNVOwwAk9JX90RCtFc0tvu9XZv1nuEfDtJf
LuN/qHFdi3P8Y6FpcUlonQqmy4v/51ONNjbu5KaW7y3jzaq8UShxbvzZozlJV89FVNyVX5iDGQ4K
3QBPJMAQo+rJfEYxFXz3qYzvGqBbtd5Wk8zl15mwnmtooENLh7ExX6jOW08DlK7mHWocg7GPm5BA
DnfDb9j+eC3FwYAAfuOIlMEWSTODAzKxdGSqH6OpD9FOGHkCntPNauCvDaEjSDHgPUCOUUdfd+ZC
2Em2o1YPtCMj3W3V4Nu3s+l1j6okvGDQdd6TxGRlvO6HpH7Lp1zcO4Fdgpt3NBHbMUytCb4CsAVm
UVaUHVu7zHiV91OWYbO2id6tmw06iwHQXfDEsNXY63jWxzpMzH3X2c17LCJ9o3Kg2l7SnNiMHity
5R9kEY+3phqpGZuuJcQ66o+j0RubmBcsHUUwLdc1xoFzEUY7IyaPHvqLWd4bjnoRNrtUg1FYuZnT
LHq2iAKWK9G5w8UIS+MOUiKYXhlNzXaI+/EcyvmL6MLsRk9dvBoZlZGiPLDi7/zUcN5Y4pKVqqJm
Nbou8pXOFrF3z669uu/jwmbA6+e3LtvsqEe2ZqYXdE2N/ZiEGhaRacQ3hHJsUbpZu5oArIdJiJER
LZy+0avcPUl6xa6SbZSyOnvdukHDuJ1hMV6NdlBt5ayMFTVTzbuzKg8IEdln1aF3x1WvTz6igF0i
M3EMcXIcFyjcMTJFFm6CQmTPFQbWh3IpuuvBlC45kQZ6S4JLwGRb49nuhfyOK9vbwYast3nN2Wsc
FusM0+vWisvWW3Hdnd1cD8ytK/J9XlNu+xWr+8iIna0mkZ0D76J+uCaRtj+5Q9NtMydWe6eOsm1r
wLCkgrU5oUXPwLsBgNNMhIKOI25phqnBjr1rg0a+drxnlw9ZGyMagMBX3ZZptfmKRzsiX32afliU
OJcaVO/GH0d9BTUY3lWLhPGF1vEMCpt34MHqvYTe0mBP0XpuKTj3tIyXcbvbNGyF6lxaa+RoGSpQ
W02bLMzCxcAUGA/uiFVg5RhZe1CAik6qciEXj1zHQy9n3azItovOyDmKExRerh4+8nnt9IsYto92
2WS5KCD8wHkHVzkQr5MN+mEequKsMrLFceXW6QUPQrAjwTJYWz6GlRUWzRqsJA3yfo/ozs5wKKjh
TjIPdvcyLb1D2upHFQ3zm2TvvQ2GxjkoLwFD7E2IjCvTKK9ZCYeXPkKtu6pgzAkK3LkwNynmAHiT
QzFMYJq1/FYEUnWoBTS1RknefH9t56CXRxO51ypH3w6nsscYf55KSfWjiH07lKFXuuBRM8TOCdpX
iOwlI33kGNYNrKfhztO0YMjijnpmKEWT3TDkq/aDRX4flV9fGgjzTNjcFaLHa4/lAKsCYUtgurP8
ic59fR93dltux8yCn1qDQTLqhYgkFzgSDvjyQdLzzzZmFzsbsWCUPO5RRbENXKmfXX1hQx/dxtaQ
PjKWLB78BccUTh0Y7GpAtvdBa3KbNH1PwhaGU/zBc0Kd690SVpUZzyD5IT6xR1X31gcHSn4wocJK
Yyx1FlQUKUL1ccrN4SX0IwBhC1LKbIFLoZ3czIZHgGK4oKeoRqBQMVN3TpHqE9KEev3FtUt4VbiX
o7ulDfy17PP4Xk5jbl41uglvHcepCAOgAsMHKaPmWzmJIl858I7dvV5AWcGCzIpw1JnM+sf+0gIr
g99mDjhJoGhDV0mR4t1QIQLgcntY1WCi2v4n6zs8KyMadrX0mm+eoThEqMR8hiVtQ7Cwk4NOrXFb
D4C/WBvGQ7LAwOAlm/yDm451noc8BYOzmshABAQ0R1jWPohiiQtczPzgjMnJWphjFGBHOD8I6nqE
j6fWJ2tu+dmuDD865Yy/0P3anGRvym0Tee+JDTFn8BGQpPVoPwGSqg4J061bZUcmR83frXohoyk3
tW+IjTsnAUs/IV3ncPIDYGnlge12vvJcY1yjsDSw4LHhryonuZ7cUu4dJl38AW3UGyJzQ1DXC7PN
XehtlkUEHrk8gJs0/4h9YXzDeU4ry7LHk+PWTrZuqggmnKv6937hxKX0lzaMCEaCTwCbZwtPjrvU
tQGCLJg5guhAzk0Lfa4p+55MM9/WJ9tfCHauHYGqMxt6MdtuMkgxQO+k7N2kjZjseGhXT16CQGlb
Lyw8p12weJNaEHmhs+Dykg90XvuB0fMjOTD89RfG1Qdoj+B7/RIv9D2muPxc0SsGQcpT4dCyE96X
dAzcffKB77MdDemrIB300nwA/pY58w3SHDhVbVR+gxfQ7toOJiCQPH6vAOUPQiY7Kb7Zbp3zmZAE
rYUpiNIeYBWJx/nFrxvz3LCc8RQtJMLwA0rIvgtAYea3qEKltNJXHC4vjWGiV5oYIRCmq6pjAlZN
orL3DbT2iLGidZcFAx7Lss7vh4j0iTJJJqRzJFKMH+EUC2eZiKIls6JrmvtQDbysaQ1fIreMIBny
iJ1jLDXuBsoRbCNAIIDh3RwZHHqqfhOgJH8H/lW/+VhUEYbOhjrCNxqWDaZr6S2SBoUMeG6JXljy
N/yPKA61pHK0HwEdVZwRbUBljzyJbLH+TFIZdc7wEe2hP2I+2J7or1ayhH/09hIEApMY0v5HPIjg
Hgi2akkN6RPNmwCNWVFfpTXXczMOAU2JFlA6aP3M9r+MSwpJ+RFIAjLAO/k6ZaGNlF3Rc/Gy5IJj
Ph3XLO05vDh/fNKWqu/h2clvdeAn+9IDMAdxI4XjTW0HV0LWxb5uNA4ZI6SVs4roAVFTy6jbx7TS
by0A7vnRr2JFQ1JWP5GXOKjqRCgOlZ9kYl2UBNw2dudBiQC+Z7cnz58snCD/Xdb9v8whTVzc9i/1
yJ/KunNJh+tPVNN//tW/6zr/HygyLOSt9jJ/+Rg3/quyU84/BAZ4wWiBIQ3p6/9nEknIO5WMJZQH
P0Ey3aBN/q9JpMUH/tMzbcGJZ2v0t8Qe9qfKDgswEH/GhO7CT0Uzu/z3X0aRBBIOXRmb+uBy45IS
nBjmvYjq+eL3cbUr68RfaARSvDWGDB5kpPQBy3ZwNHRM6A3vf7xm0jyXwiv29G765Z2SQXpjv/7g
w+rdSBjE4OdEq9YmQLUbszC6H9iozfMIFuHJsTAkVLkPhwAVwgWNG0rLwpL9hrxWvTZDoYd9mxvz
FeuQ96UruvH6l5/sP5SQn+ZWXAHHoXSktYMm1kI5/McrABxDU6hW1YGtJgO7oFF79ixqbbXtcl58
798f79NE6eN46GuWEQ/aFvPzWJaoZDGGaVodBkPbqzHM3havyjoOuAa/P9IyS/ll1rIcSdoWhi2T
yt1EG/THM5sR+8+83TNMgdR+Fss3O0nX2Pt2EH/pSWHcT1ES3P/+oP/h9Mgol/QLuJkY9iz//Zcb
KhEWqEh2nwdEdfiTjYXM12BmdDfd6Opp9feP5tLhIKTKd2jefar+Q+UPcZEn2cEUg5teCkKyd6PH
+Oemy9RfTOjMxf3+6XoqWDgwJGySqpAI/PHUxjTMojwV8aGOxgxjVEQtv6nrHJP8Mq+Opmi86Sjn
zwOR4VdERLXVNm5oHP7dc3YFyAw4yXSEJIvKH78Ghmc55R07xrpLEU/yokeFGwbBg/IqyJe/P9if
7yGwcB+iCNgZDkq0Px5MUyjbrfYSUiXm+a70dbNpDZ5gshHS6DA1MSYnWajU/4vj/vk2cpmEmiaF
skdL7LNEImUsGYdelRyKoe7ZlPNrDnY3DKsi7pK/dyxHIVRAJ0YfjZ/XFIt/99db1omNwewjhVae
en5DZLBEFi30dArpYD/+/np+Wm8/joWUgEvpA71wP3OVkrylRmHvdpgnuCebkt3CMYvt3tz8/jif
22LLOUFuxJDMIsPtav3xnDovazQS4/gQCLdP2M1QT6wgoOBZ6m33SxTHTDhGiLcx8VFVEmyptKK/
gFd8uneWc0Uxw0K3xBR64vO9Q3GWxrXb8h36BoGeiR4FxrvB6Mue8mMZ+pSznj39xXr+cQl/eUyX
wxKKyIkTQso79DOIpQ89dneBjA8RSUtfdeLlRwAF03WFLm6v7aogf8coR3JqpjGU62Dopv4weMX4
HSNyrd8rPMPHNCggwS4axoDMlmMwJ8bd73+h//Q93UUeQ99X4ef+LLNMXTsYoOAYV0AUvbdp6hy9
7uuMMotQusFDoEcJtpoSQ5KtBnjjInprYkhRBMEBMYxzIkIkOAC/tq+V4TVy5/VRmZD4oWS///13
/fNdi7DDR0JEr5Va8fNXFaqgEZAN8SFXYkpBm/tjSu3StNvfH+fTU89Ph2mIn4wqxOefn9+NsWFx
UYwmxsJfIpePZ7QMRVq6JzSD7pffH+vzcv5xMEIMLd6OyFWwK/3xEZn8xm2cMWE5L3W6Cf2g32Dl
69YglxnsWVW4rsZhOpndKF9Q5oR7Spr2Ly7sgqbiMH+8XX0buS2J8mwK+Dqf3iqZrgyLJyO4kh2z
wIPMcAutcA7Y1SHsqvkO2al4c8kWXcdxRxLQVEVJyL8TPbXywA+eGqgfR4XM5xZDIwi6pk4qva7B
S8TYV/L5kkUNVv24tu7nzA5+9rCJn/wpmy849cFOqFp7i+8S6FrO3KrXggUXr6R173ap98WLKnFF
+qt5jgiB6Taiig2ClYf5bgoDu1tlNJxuGDW1r1kwibeZsNQLImH48mosgp+5z0TxWOQ17lN09cEV
bHSnoVUadRCJJNNPbLqkTa0KaCGvEflO72Dr7McBK3+9GonEhV9JNNfPrG+dYZO3wJa3yMCiC4ab
/Oi4LC2m7uO3LmLxLpvQ/Uln2bcgY7NtpBwTfrgeYgX7iuA6Zz84CBk2hRyb777EC1UktXzx60H7
9xiEud94+sOUyOmFUllV2iBjr2HtJJhHvsyAmzdjqsKLXP62odCFhu/a5BnFC7NEIkd9UKU9XXjP
ZE91PQ03H5c38IZ2axWRuKvsOkqP5Syz6BCYoWcfLYLVLilquA7+YZTQaf5YrUBcnnQ7s0L55mh8
K0rAh+tSjKZYZ5k5X3VxxbVj9r74VYSIYDzGztdOCyBHViiK2yWKaXHk8jlDFEcXr4V1DT06ftNC
Dfg8tJ7CvZpVNq9QnrtfgKzbj37BUHRlWFzb3LbityzMrZ2J7eKVNhNuCh4aZDlBnM93LkYQzKCp
Hm9FX4838YSKdiMdM/6WeS1LE0KmJ3PCurO1l/swX4IyfbCC4XqK/DbezKPJBsbM0dUVPfaNlURt
dwmHKYMBSunFDLPp5zscbQyOluA0EE8NhuKEE6ALjHKJZC1usC0Q7uo1GtCdQdbj7nVTZ2RaCo/i
qouoGGA4Gw8ebvmFx+9Ml9DIkmPqZ1s106hDnD7eEPlb78iRM0nNnMttTd4zkolS34WoyQ/C18WJ
4YkD3CiLMT1hmTHtYj52tfCubOkGD2Ert6WzIPW9Ir3gXkvXBBbJG6xV+zSeEaQXwUgcUULaOSkB
q8rJQUFMEBZSnEjCGGeajpa1NlGc7zD25GsyrwDiclWtJxX3N3FYTMfERMMUgTIARlEemdcxbTE6
PFT5oFZ1zmkh4NEIO9KM3K22W1kNnrPWdV40M6cL2P4bvehXkHCPm37ysc0oy95hXHv0ArQSU1NZ
pwwooehSJudtMexTlYt1OoMLjWbhIdh25lWsovsmmt6IjnqtOqPZJgaknsnD8W/RczpALn2uFzA2
kvQqW08jCpGgq6xvue0cZziJAKTi68jDY5Y63kPfB6eykOFzi4x/GznTeIyynAXYWfZIuTVde7Ft
X+Cv13dmnDVHo0dUMM/eOZX15DPazlF9qHRZRMLmB1SH6moyS2L+yNQOyFgM7eRowu40V4ERynPn
ZnyhMgNbRL/Xmh9dBES7cciCbgvoR51a06xv2Cg50WbwlsGZFNkjqTbhIy3L4ctUuuwfyqbyw1XV
z9MllXiRCOuSOydt/e9JTrLTCBboQLM456Dsoi86FPe+Owz3cpimrT13qIp4/0AiKKs+WsdVnd82
LU1ByZOWHRhZshWwUoIL9cReJPUZVqWF16w9IWOWomKgJRnwRpChkldVQumDbB4cMdu8nULct++G
npauRoVyg/XySSL33ZgM2q6deia0MyS2I9m0HlFaO2aaMBCqJt0VSereCqLVdp7swq9tEg4nuxs3
bRwMx2ToBEkG/qC+2ckIutAtCLUjTFcbhwKR2REDPtkF1kA63dzn3JgJewdKhMy4yyYtt/mknwuk
zzsUNv1L5xT+z9YZwVh4hWk9WLkrv47DrOa9cGMDCj/EM2J42Y8VY31VzbO6Ho3aI2iVSRXapWpt
tLXEh4vuVI2mBbPN7PSPysIRWRGFdKxb+yJzR1xUgBJw7SjzTB+5YAtTSPIDMnWXBXVAe9UObIr/
JHJoU2iUNLFB96HN1JEflRwGFxQNL2GAKIXRO+/jLJo7SVbHYayLZuOXtbXxPW4BUBckMQShux/A
Ke48PPBEr8XOY0ruyG3YQpLOAzM5BEltXbiC8cYmoK3uA3Pfuy43tiouZNuLdZAr6zasM/eK7r59
ViFRGrqa3S+BW5ub3B9K3H5wpbK58V+7JUyOhaZe9w1DvrXfljpepYHr76O+sBASDoyGwiYgyE2M
9nUn/PJGzAHbfmWXHjRQIym2U2qUDgErfYYAqJAvburRxCnr8ARIwS83QeBkh8lQ04+WcvwM1qe7
ax1j9Fd2pRipM8/mne6oQS+dSfeaih17C94OCgCzPGa4N3m62uoyJHl2W3lue+PDz7yy6yZS61j5
VzlosgOoO4heZuCfSjI5L0mHx8QJ+/wtLZiebNNK1V8dED87EL3pT+XmhEFXkpEsAQb0kpJMP8mm
+pbz0Vtdl4wPlDtbDBGCuX8VjCTI3zAa4xBWHXtZ1P4wEqPCRUlLfosZTPFalEzjIXtt09x6HwyF
AKyrArA6ym62BWjsC+O78k2aRX+cx4Rph+IdSAN23k8uIBUGb+2tKfrmLdEpa3ad8dZgEdBp2K5h
f9Wp+4hEsZDNO9ApH5OuU4zRz8ggu6ONG5ykodMWlEmt8bP2ouIywsW8jge3eyTltn9zdOy/hJ0C
+baExJBnKGafxrcLlEkSzV4AVTQ8ZzoybyWBOvd6ZIUALwSUtI3h91hpk3qZXA6puWYXheDBmuQG
HztdDSDDcItQ7/Ot2vHKKRJxcYY4gywz8M5glDXl66zrPBKkkeTjskzq8cqE2Hc0NbE2m9axSpaz
aQ6/+HZiTWtg6qCQ1MhrxKQ7xH1JV34dNrPxEGdK7FRa8rvxUtjbomqPFS7d94raaJmOZJvCyLkK
2o+/BdZyK9NREpdIVlaBCw0hsSfs4GlyLfvVsCrjp4X04xz4BE24xZyszZKPHZ1RPZpF3GPJd/U3
GAAx20mBRLSJH9kYB9s28ATslfres5+wFICYmllegyzgpsph2RZiJXzjXvYj7DhZzGuE6Ts8RYuL
HgAHdBoUhmxONhK7+8osEIf51Nj48J1yYfm9pZkVFWuDOpm8GnDvkxde4a2ydp03/GgJINlTyzvr
mqHBLoU1tk7xhltN7q7NuEco7XY7lJzhGqmlsZEBt7NIRvM0ufm+m02wVHxwVHb+3prAFuT5lO3J
UBq/1J6Ft7Xzw0tS9D+NijFDPecFCvHeOmLYF9uGbtYx1lOGyZr2gDX2IJoq3e2rqBVvaQulhhqf
tw4boSOJOA7JU3G9y4cWCFI7JufUBJnpATpAuTauKao9fGfjzYD7hqzc0btydR2tRd77lCbVJut8
MDNsBW9Hs2FGiwx457fNj1Yb5bYyyhkdZrxEPKlvejLynZ4qD/o7vYOZwQe6UxLdjdfYc3ZlEOHH
7tQ1ITjH3Khfhny+6dLgCJ/ksdLBhSWXhhFUlROxdj+TOnzClnMvrWJfsZteI2t+VSLG9pbSpJSt
ejNd0axnEgw2yjDdxzKLieIurbdRmWysjJBFPrIOmQfqHUz6LukqFAgSEmvovee9IjE2p6u9ckE7
b8Oh677O9vw+QmHwwC4w+83iAQL6FH4VuMpmXP9+ekS/Q27YNIFKim10otu+jp/HfmyuujY6u/Wj
8PsOYVCttlETf5F2GF1h6EjXuu67Z8PS/naExHDVU8Ocu06Tdjkmy2M+iaNrx/LZa5yCgVLt+Zsm
GvQhrj3ao4BSKSekisZ9OZhsodEoOHj/vflMWLGhd1E+3mOdVt9BXJFFa5CuMDELVo0v9lZvDfaJ
6XfTEAGL4OA2s/TyeVadJq+Q2NBxTxgT2kMIG0gxfke4v6Kr6STAZ5PM3JmgBspVyn7oStqdNK5b
+EjxpjHKhHAARdPUawZKzlTBZO2s4MUP0+BnE3g8gByVEQOiaAoRy6eQ2lh+SVkUctt3m5LlhT7T
MtOYyi546UIKhIBggB0ZrS7RPTOED95xT34dTBeDRIM10V/GtgX6IK4Tw437basmyo5OsiwNTWJD
6F6qEzMe+x/JbA03iTcR/Wmm884M4Y5G6RC8hLlBkzt0pHlvNm679VxNJcIEVrwhwfXcSxv1S8mr
WgILIrdqvtZFz9YhMzyxr0xbH9jb89FAbQ1SpyjQGc8isZOmpL4avPabh1d8E2u2f2QgVLeuJgoO
jNiBOOYEiU2pD1ba8CJt7OBoRy5NAeysF7+T9AiWSc3H8frKMbYTypFD4NnMbFISW4V08ueP/4vy
c+seabD3pZSJ2kvXna/IXq1em7ylBhu1RZfAt4ebAbXtxqDYZNYzFx4RH1xMHK7uSkRtvftoFFfZ
yBhlLP1Nl9I3zvIYy30cR2pvKL4ioEyQrXNb7L3cbb6WccsJxAmfyDoyo8rrxls3zsznvBP86kUq
+M7DqA/aLcbbFPnq7kOOjJZ8vozVNLVoyDkvJ6cXXrmUfSAhqnLtTkm9Z6tGbd91mdSbPl247/FM
V4TmJYtBZ1KdCMzLpdO79SENRJ5z/4vZOKsyrF5p/sV7kSZ0FP35pLTGpmJmqqUlg1mavFgYLbs2
HQbnnNWtuHYRhJzKBB10M7s0r4I5PX7cd0Zc4P9K+AXsmUyoTGfzXdQ20L760Vi+XwTs0GB4TFOE
Musu65ZrknVM2Uz+J7/VCGO257LRpFw7ZjVfrMIEDbG04hpMQBdJ5vsNpDx/U5bxvPOIDL20juCz
Vb98YJZ4X0JLGVsVwXTHe0s/X8KyGAEUPOeCP0GBoA+yWP5r2XK1TG/khjVtOV16PmiLwEu5kE4N
8YzLBf5x2qZqjxPAvI8MttempM9KYhIFvwlT8edM8sypT7ib7JkPTUajfKWViHuH13n/2FoYh5U5
BMc+CsrXIBIA1dG6VSsj4hHGv8ZscmiDY1CZ5WsqG0Rh9WjYRC32mUA1kAXmPcUBZ1ggEYWLHIYp
O2C0C3tVxNaZukV/bdVyeXORpceu5DL1IEbuhxTP3ccDazUp4JI5r17JyubQY9f0x6ydgkNLyzVf
db7RvM6EQYeCjhwCbmSIOk5PLL5vndv068iMKT3a6r0QvoKpGMCD7AF+i5Zfp20DHvaRJzDoJkXH
olD7VvdYeUpvuti0wC9V3gcvekDLup692TxloWXeQPoJjm5m881bKh93A05G7YXt0vxgLIrRcLkL
Bjz6Z7dyaSmAFyDSwkfct8KIyF0iZ/EGMqYCA+cbJRqRime61G6wKalOUQCyPhK+UOwJ4DKAjQTB
TxlUnLBql3tQC3yNgDKCIyKzHNg/oVfE+mBxlL6k7PNB9PwAXW67awqM8bkp4/Hb2PtMoRo25JpW
ahVuI7YVvBnJ5j6bTV9cQ/buHmIx+N+r3gl+xuWIetiNsmkFVWi4ceKh3k2uBNlB5qA+9KoOXhLP
dYtVo4ERbmRJg3uTVXE5/bP9/N/69b/Sr+Nrpvv9fzdcX17j4scfxOv//It/iRw8ABS25zqwwJgP
cP8xP/i33dr8B9psxjEQxSX7Vjr+/wZYyH/A46fRL2HZ+rYlkFr8222N/MFdgBiMkSH7LPKHvwEE
+zxUYJpAwcznLEZoCL7LcOOXifREnIPdTouCIEDJtXWnC9i6X67Gf9AQ/PkQiDwWZzjDHCzkH/r5
Xw7BCGnZHKr5qg9s8t/9lTGR8+BxSf/rmv9/HGX5Fr8cBQ7nSJYUR5HFt8b4Vo4/WvcvJAN/dSKf
ZssyLh1Kdw7RzXdS3E3xpp7ffn8WJuaETyMP30fT6jDksbgzTPOz6KQh+ysJ+xrzoVHod9KuxLBl
QbC27GvnKzcgzxacBatnhoXHbkS3Gxt73ML8NPfT2A/7GBvokxXNtrnmNZ5sNOnTlpv37oa96HBW
2oupDrC/2C3JJiZ0pi9o4Nh9ybxLHqallSYTmZyA+NNeL2kW+BVJoD4EI2IOMczrNdLkSLATRSWX
GjK6ZFU1kYXalSsvhpzu6Y7tgMjkSeA2YD4En5VAqCm6iNrwWL8X2rigMRoZLsGRYd5hxRzbjPCy
tDt3Kp8fiYrPNlGFhTOR9btn5ZJZY25vfaPuN42cgVZYzdkhO+2RfCHnbgCfsjfoWW1LnIdsc7DS
ZZ3p7JrUR/82VubFp8LfJrYzrkbquHtbtnwIL4SznJNpWwKTmuh3NuYlIMT4qqQ5sA7LLrrDxja8
q5aYzn62O2q9YAQi3eMMMOL5x1B4wXNUoeTY5AwLHhlOujapmeYPrUcyQxijtT+NGuMmieJZ+6Ss
2I+QYbTOHawiPmi5wKg4LiVlOryDdgnunVwPWXDQnoEp2wCUHCKNA3iPsI4bwi6JcpUoEBPjOgmd
H22DKnGY2u57srj4ZuuHgh/9MlpAT53OiJ/bFA6wmGj84syszX0xOD+WHbFaRUM9XyU1Sv+E4R7x
bcHcPnWCz8tHvkcyyvSYK7d5io1JrjHIyVPudxFv5CHY2q7GHPG/2TuT3ri1bEv/lcKbM8G+KaAm
0TJCfWPJ9oSQLJn9IXnY89fXx8iLelYooICzpm+QF5kJXzPYHe6z91rfQpEIKFVPDuC5lSdLuUFV
rW6RsxNAZtl2uPSCMVi7uDkpxDNAfhZNe5/NFAfQJ9LlqqTZ9jn24sRKuoe0mNoHIun4w9KreTDI
1bzLQvSdahake8baRFoqRbvumBzfuB6XE/uYFqxyerkrnbXzuum9BNcxY5oNwXjgSgbyQAPsclRD
yOFDhnOx+jC7F4dF2cfWjZ5hR4vCUN1qpgxeA8fCCTPoSnCt9x495jRipDVrnQm5oNF3M0ZSX43h
aC9hgJv7sZTVZaXMm5t86na2V9q3gWIoW6S5xq2j5eFlb1pPQV5RH6GdRoBqdSrTFxoQu0o2CJbb
AWor7r/gtWECiY+jL5qFobTKlmAz97eZpO5v2lvNsiY59ELCYX+NPFVbh21lklYMe2Ct1I1HP9ib
r0cAJXelTcNbxqwmWdYdUV5RyKxSqzWgVyROXWZgwR7ZO0zrYAS6wcEsbUt0j9xaGAO+u3rQIcW3
ojssfyp+bz2zV2Y7UNY7cUejli7nLy0FUV3Bg7tujaF/wY4orgScgRvE+sYjmwBmShgalPVQadZF
r4fjLalVE/gz6d4msRQv+AX7OzmOw+2QRM31UFfEmA2U00CjrYu0ZBemVVa3BHhqP5TIyFcN4hCf
CtvtlqBSOEClzYtXpgfNnZxURyyIDwavJ3BIrpj/F3h+evW3GdtNvoiyInqoYBe9WZNd+1rHIpQq
UPF4NBheQkvZlGNZb5uiJ/64LuN6xVcFMbRqVhcZpv+ERlIFeo6KL1yEHUpnXprIXiUe6CVGitOe
Xxs+6lox7UfgcBfMDubAmSCulgmGfJJY88TbuVQMGzTDNhPB0NtZtcceib0EbNjZexSlMdhr2+CZ
oEvINtdTm7U6Srn7964yqtxxgwRXIfWmDTDBqJm37IKG6zAU07DQ2SXdikxWr33VNCxjXXqHnZeG
d6ISc8Eq8DOOvWlddI7jE5javcNqmjY6qpOLw56pL+IMIAoii5c6LbRXLCoMHDNq99818Q5PY02s
LaIhNrzzFksXtgWvnb0RqpGcZpTlzLtgFI21S18bqAflKM/wIWSc7EUtnCcz8yGZ/dFZoQvTLdtR
p3Y3srmxljb1szM09Yralz9qSkNZx3hJrg7beb0O9Xu6wpS+ZlQ8dXGebxuvFVt25MEaGBzwOmXm
Ple0MdVhLvaL9gVHYLMDB+JCjWwTi/CWVPUR06csnrK79mg6s1uN4DZLzYvJbcHDoClN6C2Ylg1+
QW9fX7g0I3aI7+EO03rK9xDm2Qs4hd20c4988htR8oPVwZ58L6ZVoOHX+X6Y1Mbm3Jk5yDmt0hVb
p59pFFPZclggv8F+mHBOa5INLepn5bGMbSRdysCtdw3IXYVDG6Ql+u3tsCNM591qLm3rIoDczial
RsZYhQj6q0Bxt1SjcmeUSvrUexidhKjoQ1S2srZM6TEDobMQHvpH88eu9piAKAm9lN6m22NobJ0K
j3FMRE/p1pCj+aLBi1iLkgccRT3xlDzRS0RcALNNVbwnfMN3zH3rxzq1pyceJGiRkRISR9R6OPoZ
4xBDyU5YlmLrSsP+3lCQEt0Y68Fl1gvYkYednx4ow23TpNPdpKjdeycC5VuO95kOTpNoK1chefFw
n9JmCH6PKj92MI1+o5qldk0/RHkMYSrf4gRhspDpILKsIf4h2tq984pu2CjY656NdjSfO6mYz+TM
jNd8qexNVEXKaoxjZUVvgR5iEAAbDBV5X4DxWusSipmSGsP14ao3FpP5GVxzo88h10IUfPjq5MKS
zFCrAqSXaPHqFDyIm4Hk5QuHGcpaeEmzy8fGWJfEsNMuUk1eYscb9y376JvA1cIdI3/GLodneXI1
VD6KSVYK+42LidjhawC6wZoxRkhGMcaeBfu+9Eatknxn01n+7gX4s5oAaR1h1HwM1cnk9k8IltO6
oOOATQWjFdmvANDY01uTNrclkDyk43DNojDu9DIQN46cplVcWEQcM/EmDAptj7WA3J2sJ1DYNN1S
7zIjUmDRpk5yQ/g0JgeD5pfZ5vQQ+wlLpNPTV5TlcANogk+3E2GFdaqC1gTgUAdTvyaDeOFqkbfm
29TtPMmYErpmzQCsyYS2FI4oHluUaJuWBYcaiIHQBY7f5qaibUjb0+5QRdPAGXut3FdoSDbIfZVx
UaVCeaxVlR02BiQqZpNEjqyjC6iGNa9mY5UJhsBZm+l2cKVwV9CF0ET2pNJqXeclnSnDi7XXgxjC
zBlwm32vvgKapYEyxIWxUMxZM8TUeB2jDmXKhd4HCqqzt3tzXLvAlwg4gCaKV6RDKJN7NmaIpkPJ
sxC1Md2pNuMQ7CoQM5YB/+PRVCo4mh6dncu2USDx80dvEwMDy6KYqsCvtcTcxqox7XCi2MQTxdv5
jG6caIBx4lnRtQatt162cf6gD2TwMrsW66mMlG1jFY3EvD/qP0fCpkiSFdUDXHXEcmmsXDAxu20x
9y5Iwo4wuyjvbgWTTzPFd6NlFJYlY3DJaaSrTC1YOa2wlhvXlf26oA2zDQLmRoK65ALxj0QeVqnO
mgoxYlBlEW4Sjbc6vYhlWtv5LxJ+ftHzuxn02tjoQ5/PdVu1wyikL5wpfuyLaFpKVwl9VqstF2Lm
RpliFTLHZw7mflcEqneIfmA54roKVm4/B7kYDBxUt2HGbpXmOnNKzhdTmklVBR2JFZsRYRlclSIK
l2kXQtGKM5SdhdG1MP2S6GfYdpafgj+csVpDtx7cqXgo0cVPGNQQRJGMGl1EiV3eCpGW35UwJbpZ
H3NsQiXDuM5BIaYhk1llbpnu2m6c9nrspVszi1pfifAdr4qwMm9NV063SWjLhxIy8hoFgMP8b5BE
QU62vR4cGSwDGUXbzJuSTVelbMnVLN5jQh5psDfVqyen/EIjs8PHMWx5ctUXodEzImqHNL2oxSvl
vfZjsIV7pXltA45Et4q7rkrgy+hF298G01jsGkDF20SJ6k3jIonQc/DczC4UhjOglmW7woj1akZm
1S878kZuTK1J7oTVFJsWS8QPW1JfYRmO9OuRuKcfeJedPQxt8RyMDqSVinScJ3X+Qtoa+a1q5Eb+
IER7EcWueRXldfOMzdbyiR3o95kVdhc9iJJfjZkgNYC+WyyKtgluO6fM3/KaZJfO1swXhikFHjss
0nsNIuGlbGin2/gFaHZ2wmSvW4NFHJXG/GYIJ18z39foY2Nwuy6U8T3tHPe7XjiCof7kAsHOpg1i
rWSZdPmIYxr00VJGORPbVhkAeo6SlSzJEj8pYV+UtqNye/na7kd2FchIjQlQpLsK63Ja4Sl7VDLm
UqIhZ4tVfkHjxl1BQ2JTrJXP0kgI6gLBFjM1duCWWFTGIM/t/LFIc8AxU6bvpGSCSz2fo4/AqpeW
bqv4Rt0ruc92yVbexyZDMdITsKEBLX5qlApwNcjdLbuYfqErcfCNbmhzyUcxu6VUTF4GzSi+JVVa
fS/bcnC2pYKlbREHBLJhN7YCa5GmlDQmaLk709B6AVuaHmUqbb3Db9gn+05v38PeZYZHe+dy8Fxx
YVDZ/hKlagOanAnXSno9FR1G5dpQsm2D5GjJVKi4TLuSpAe8a801U/zwOqEYmqG7UIgB5FcIfmz0
aZL4EN7/N2I6cF3yTfMWLSY8pqXNtPeKur1NMVPAUcoiAj1rgw8XUE9N5MFdXRrFq0GmMrCn/ieq
qIepRc+1cei7rhRartukmljZS8VY8qplD2Bm4RagD5P3lprV+RIk0saOWnUzdTDWkTPNFtDC3EbA
Uy/11KbJmsoWZmbusTdN9PCVFjT8G1bChWUo+O7DwXlkq8P3BIXizyB31BVMmGdzMPsLtdT0LX+L
jmi+ah7M2HxzMlfedEUz4moJ4GKniF+4bmNy5XkTdCXwKAuPaJAt3IEBxjdcea6E8+x0kfkYdwUm
+jbmhSW8bdELaqoxsr2NpVjbxoj0W/YgTyzI6c1QTva+QmK2aPrGXpeZCF4KL52WGY1x2M1Gcm0T
S43fEOrxQpdUt6AiqmXY9eJeYJanwlXu8jxvdg2Q8rsgVuxbp1JD4Ae2fq1FnfFbCwmLKZK+XMs2
DvcBGUY3whqiS9L9rAezRNqEknEipuoHVEKmVmm9zVlu111p4EZuBvUuCFqb8B1UxVDbiu2IffWh
YcVdtMMMxPE62OJZ+xiC3l8MjmrvjbAYt00vf0aecPwEHvuSMcWwZyFVIDl73SWlnEOoOqKNOqxS
6t9C/G6bpItXWVO+Goh/f9Ru06ICCFGavhZqkqgXWtkGF6QJJCu6JT0PW60/troyjEvFg0lyHWcy
1JeFqKphYciitDaVGCBMuZFkvA7e6lHknkCGMHrbKJ7V/LSwHpFBvg8DIkMVrirzaEPu4Qj9cix2
DVYGZpuiik1ShaJg0hif5bGnzYFVvoIwZc/7b5GSYz/lKGrISgW5RVWYrWh3/Kp1QPqFOgbIHPi+
jn3vt4P94rAFGZLp0pLqHTWUTeeMNpHSutov08v6C7OwjLVdGTRSUkKnwkDzO08Jfke2Yd3CJ9bv
6sH7XQ2m8hTy6n3TdUdGK6suKuZjcghWtas5C0VYxZZcZBBVcSVWdhN2QL/pAHzdCP3cBcXA51g2
bj7wjPqxj8fGZy86xZV+D79n0Sk04+Ky4JmstuzH8zNK80+dXXc+GjGiqosL0T42uTiDNVAnOdIf
i5AhLTrpRZw7wzoLy+yM9+TUobCbER9u6XA4jhXtam2XtB81Tixyw8chMflkJJ12pTbEZ319DY8t
Ji5npenY9gDkeBzxqF+tpZY6ZgaHElK0l2nWAPCTxNwHPLyA+IZ8S3zO+LdNcg6qa4Zm0IcDSHN8
UCsOAFAXce2PKVdRR4u2sCUtO/ak5pnzO7bxzOfHC80Iw8EuaB4TSFMW/6ksFennY2QQKxoQIKlU
brJLdTqaGe2P23LU6CBmU3TVZsNw5vjHxo/D8Q0gtThR5xnN8ewkNMsIVFrtu7lCA15wgnbVf/v6
Js4Ohz8dEPNBDJ0Hc/a1qYwFPs41Bo3PRePBImwaWrdOH1FFhI4RXGc6sLNpJJSsa4m8KiRF8teH
PvX8GDpWReC3eM3mKdifIxXPMgct1A05N0lGNGgWAUzJ3Ah2FDWrFmhtrMUYNcH668OeevVhiVKb
c2exwDP6+vOwRu3ZBYEb0neqJNtrefeNmC4wnTZPrUc48X/wwGIUxlsD1tjFa/zxcKGsVA09EIer
G+ux0qstm39gE4T6nVllPplqDvfSw/rJDpyFRj2+oNP0z720p7b/VR+ezTFo38gPGxZKnWn4JdC7
EMagvkTB3Ewio+I/eGgBR9pQhw08qJ9eGsdoJrwAEl1+aN5Z8ECuypAl9ut7eGqV4xbO4yvoyp/c
tSaelNbMWXoOq0CXkOpgeuNAAiBcy68PdeotNBEOuHBoDUaM80/5Y/CXDq2A49SzoPYVXJq++Gm7
xc//v2McraSx1eg2H2rpI6K+mmy5Nd38nONtvvnHLzrPHwAkHkXL+fRweInbS72RfkntehW2qr7X
CQ8AmNjH3yOFFQaJkjrHkEGpgSK8w8B3bkX7/OoZmJIZofD+ebQujlY00yqRDxYeQZgaRN0GstKS
mLPqMlMSlD+lJ1Z/e105HjH3HnUUXuzjd69iW+WOmH78XAwUKPZ4BxzJOVNKfH4WgVbOcDhauzpC
2aMX3Au1ZpJpVvkEyAGuKgkuxlNw6STMMr4+nRNH4iRci5guDV+Tc/SYeHUcT+PoFj5LG6olpb4w
RuexlMnT18c5cZs0x9RVDHNzdQRv/cMjb5d5anjSKfwpVtcye1HAgCepmAVX+6+P9Jkg54Kr++NQ
RwY8elT27NzAKgQuc2UKM1zkvdNgjyWXal11Yvo2kve4Bd0XyFVlNu5KJSzih82WlWxpvVknTH+3
ek0bLZcGDfDcRPBluUkJhW1AaN5H01WQsQ80K2EgFmVaxL6qWWd6kzR7p8uG675o6WCP+HaXtNkA
NhH4cuZETaD3R68fX3DmeiovAAjm448d8ZWK4YmWa1pHzbOXC/Va69z70bbjl3xqidrLgOQiqPoh
8bpvnHSkZzLYOxtfUGwxmdWqMkVM/C0P2Bg1hOaIIr8ve5f0IBpLeZFW6xqR+KKKScINZGKgw+wL
NFodwaZKohCybRamz2y7XzUNHj2Ok6xo4TmXqYmWgbw2OLCs1ysv7JeTEw4rkzP0uFo6CBxvqtVX
ZxZ2ff0EnHjWdPz8KDj4ZlHyHz1rQd5VVB8j1yUh2LXTPGPHXR/8MCE8Cgui0ftfH/BzwWMYWJRN
CwcPBI/jggdPQtf1ZU6sldtA/YqLfF0Bh7m0jbLZBm7YXEa0Xh+ht4UXXx/5xOtLNafOtEgXr+nx
60tkfKdErS1wD47j987utZ8V855HjOrJ+9eHOnGSCDxYjeh18J/j0pG5KPvNsRV+3kmmIhg6JO1a
YlSxmsidXafk5NUM2Ikj0Wnaf33wE+dJXUVSNlENXORj67kDjpW2kxB+HRTxturFYzh7vd1klH9d
BsCH533CwMv2yjrGh9ADqkOMo5mP5eh5HEW/0t2BLN7MMP76MaXcQDCFMIrdxye/eAlFsQ27NkNX
0ParyabxaiQ3fW/ZGxpPb397AU2V8AzqGxMCg3X82QrjrBRmVnFaVm742HlFwQyRmU6dGek5osXn
F5CDUdpQGlgMtI8/XxXakMhuc85MMR8jQ3nGnvaWDMYjgsAzNcj8Ln8sQTgU21KbU2PNP7ix/yil
SJqOR6EgxMCWuDbolXqFlS2crJsg5+HmyfRz1ejpI8L/QcY2v3THnxezdFwMyalfad0+9cqXYtQe
DZkCYobNAitTv/z7W0fhPUc4AbVg2vvx02lBW8F966S+0rZ7uMa+aabEdqtnDvO5KDVVC8c6YCMA
E/pxQ6Fz1SGO+at9ktNnQzjgsnLgi/j1yXxeRTiKplJsgHKwP5n0ccgMZGNrqS8NOlp0etCUtr8d
Yd8lFTjo1p2WxlicWSXn/K5PT8m8cKBvJ/rjE++ApGQcABHNBM/Cx95nIKCXokyRmXtM6SfBELse
4bEuMMyl0RI0aMnYS3W2DYF/u4w58oYA8cdptKp7hLjQBcqS4mAuC6rZhIAszv7m6UAecARaZ379
yRsD+IMnTsMzdHxjkCREGZONzKc7LdbJ6CV7ZaDP+fWN+bzCcmPQVdJSAk38qeTMzYrPSFhkvmgc
CGlF56up9ug6zbmq5dSt8GxqW9Yhmz3s0dPsZIYoyULALVUaCFmCaDfY6rD5+mxOrUA2JQD4BTbl
XLuPR5nAFg1hq6SIh3C0dA6fKQyAaOrr7BW9/t9X0ewZkYnyyZgZScc7VLzvNlRHXtExDd7maydj
+y6XwfPXZ3Xq5ZnByA6SXDYGx9iOoU6FNhW8PFlsubfpqDFiC6w3hi3FRoaW+6vPIOzQLazPfKpO
rXkoYk3qajplnzY9tE7VyDA7AnKBkzZCwUERbsrkqUymB17EM0c79cCz7dF52NlZfmqSAUNAQop1
2S/DMt3mtuXc9TquzK8v5ideC/wjlYvo6HyODGTOR+uq1+pDa9Fy9922V5/iSC02CorjRZAYXcZs
zum/JZpbLNui6W6qUaTXVuYY28hF0zlhYmOwTGK3VuExx5+BHqNtk3O7W+3klXfYYfNmwjI7Lnxk
UKtWn+d8bQaTMUFTvWiNR2Ka4dbEFrnP7UB3wiGQ/jITRvyU9l29C7ziZ4SiY7Jn92Wfmzu6SN7C
HpUSLC7n8fWFPPGuMdOmBCUAC7bA8Qcxc/gNZLYWfi+mt3LSmo1aIqYMMvQr48vXxzpxObSDxtia
G7VU3R/fax36hEr2HKV9oL2pNByIR1Zf6pFEc8cTc6a63ZypME68dJrGxI6Khi/WpxK7k9k4yLDg
9BLrexSH0DhQ7TDHIGPWwJ35rZJ9tUKN0fl/f64w37y5I0WBeLxSmkT2xdKtC5+92jUeP0lXOruj
Gx/ibA2fRtcKz9S+p+4kJRttACDsHkvZ0dW1mTbWZlX4ihpWS1i8qBKE0dz1QA/83GYj/fUZnvjm
cILUUAYfNorFozcwD6QZEcpT+EMXMrkwycNQq6JaGShi/5NDebjfXZuCEVzXx1MrHTNucsEWTfMK
cQt0Gbem09gXcatpZ5avU8+owQs1+xDmTv/RM9ohiRMTnQG/zttHqB7v5Dg9EiooF3FY3bmY2v96
c8QChulCB0TG+OT4BdQGZm16PQl/0ic0fk5/L1u5KukDnDnQiYWZljocMoPOMzaO+X7+UWyXE249
NWALmIXWM0G2W3eqHs88EgZ/x1FB/+EYR8+EpyRpYpocA0G/toDgWu5B1Fj3ektQdZCRLBSHKtao
XpbQxpLwW9FLOLcWs9oWhCvNvxY1pIiZ9JoDCjhD0wA24IaOjUbuJ9OM7nQvhOs64tAi3kVs8xpx
FrvbcYkMNthFlsuQQh0wK2ozzQiqrXY/eTliK6HB0yjyWm7VjnRRNlBDeAO4leqwmM3hcMFvosGJ
tpqsx12GYZRIkCi/6hTZ+W7qPcYkYi25wukmp1c05wk5pY84kdSifirXQRtZiIXT/rIwjRjKETFZ
X1/eU88mX3FH4zkxZkrpxzsI+qRqRptnE5nwSzU0L25U3piGsjFyspEVaOVfH+/UG07NTbFH+56B
0NHxrGgUFSnbwgfdPfecrns93fWNOFO8fh6rzcRT3aDxR4/A9o4OA3AkMuTgCR8R+V1ZxkTG9+6v
Kv3GEPoKQcqytfSfoRRntkzG6ePSpeWKsrk+Lsi8EgxW2Vv0RIpx+h4NpMe60lTuMLqo2RrNDHuc
ysrhEaRdtcoIp2C4TRS6XendzkLlbyW9sjPUVtlojSmWAcJQHrhyy7yTCbaXvFoaQPJ+QAoIkiZc
eY1m03txplWoBQ9EPtVLd7KqBc5HM8VViD0v4feAfijf8Xxot8kBZj1gwcPRxf+fT9Yyqptk7cAu
eKoM69ytOHXHbQC0UG5pMxhz+PGfa0Ss1lYu0k74AMRGpkuLsVe3qdZ0Z56sU2vRH8c5Loy6ssuz
AuyV71ozOZl+w5Joj/XXj++pD6INrY+5AvM2qKQfT0at9LKowDb5DJ3c5ThbFlU48ykE/qgez5jO
Th6MfiV7FuKfP5W9tmQxEhnvihLZhIkAToD2s0EBipaa1KCvz+zUQmDT9udrgWXvU/FLtJZhJ6io
fJnIO4Bo9hJSynORyfcmRrMQ2WeupHbquZhn3mxgkRA4x3OaqSbd0DWp05IhgyYy6drenWS/0+nF
rwpDiXyzrHB8l55xH6tB5I8hpoawiMWVG7rpxivM8ZuDJQh7RhCCrPr6epz8eSyItJHo3zK+/nin
+yGolTSizOmr8t3wwqdI7x4yAx3Jf3Acx2WnyPZ3tsx9PE7dKWNUosfz2YmWdHOaFzEq/apo5ZkP
6amydUbb0mKZ/+EcvYdG7+HgQHvpN3hGohqJay/uZGEBhtduiPN+zDPvTKPi1AP8xyGPC9ZkMjM0
emrukxu0Jbbh3TMzxO32XhbdmT2Hcer5nUHc9KLBbdNL+ngdmzncYBqcnGVGH382UfkbJuAcuaW5
S9q34XLmAxAKpIp1XM1eA0WblZkS0R9oo2dip6PnoIJq1eo4FnC14TOKGvkQTh74X0EaIQnR7mZw
evfJtVg1AVrVCKaUeiD6Zm5tFvpvtdexs8BDGEr1Z1K010hxyjW0//eY9L1FPhrxus1H/aFEdM3H
XrfOPE2nroI3O3VpcfDcHg9gs6ysa4E/wZ/KaTc1k7ZoVPMZ8/gFPdPnJh77Mwc8dYtnZxZCGYdm
6/FlLxMtHCuKIT+uYA50ZSvLzYFOYITAdRb1rEn/+oU5aCeOCkIUMzonyOvCNvPoTofKmDElzXLf
zidvGfWt/WBGWrcUxmhdREWWPR1S+RIT5eTBLuBGoBjydgJOhaRvq/Sg9c5chhPXnWJjtkADh2c7
cbRR8uzRhYNiZD7oSHMdEdJ6JSLKxjEp6ucEeDQxWdHrmQtxoomJKoGuz7xqO5/2vuFgTWXQ8UbX
U4CU1QjNDYJUY1MHst7CXDYWPCkoJy0wiCQkLUdmMjgvzHMoYuPEWjn7wpFjwMxm0KZ/fPdUpBF2
3sQ5vuUEjMrB1xAboC/QVgvrgivj7JoENTIWKyhlGU1kTcmZo8IT6W57o1c34xiAmzjw5ZtJ/U5Z
LLZRzyOFYyrdIOqztkjy30fE2CzZ3dq0k2iNVthcSUU0fmRXznqIWmflhhd6kRoPqSGGG15bTGgj
L8Jz5LbePlOdHypQsDMb81PnzwQMD7ozT+iPG0e025KsbgzOP0uHBzClaFHtIX6ONSXafH3TTx0K
4TVaA9zofDaOChCGTvDI588SENJoVVbu7OYbynTvRVn4/PWxDvft+E2bu7/EFdNlRMb48b4Kxc7a
Po/ZHHTAeBbEUI2YvSaCPgPyKmGsZtqFRiLobTPo/bWuK+Gd3ihwS4ys3JYCnMvhB/0PvuEcvoH3
lIX3/6EEPuVU+C/9Sxx/4Df8+1/5h9+gWea/EN4xzGEIx+bL5g39h99AH+tfujm/uYgwWMMNVpl/
AA66/i+dDRTbejpsWEVcSoZ/AA6a+y96J8CcUfWxd0TB8VcAh4+1ycxtcBmV87NIYOaZduen/o8+
AkViNiVWqD/UdVm25HflODU7jd+J2zr3LkszlHcRGuZfpZPqj1GUKve6V41bYSpjucxi11pmNZ6R
BfG0/YoIUfxnSrm2hg6x9MFHZcNvCBdKV8S3ieSFgb9jGbsiGlKgmrq+LrXEu9QV4DQIs4lKTdIR
//eY3k8J5kIvdGp8HXDxxaRM7NNNUlyVgaTTAfwYQ7666V+8sBxfHMJH41UYcdmW5HjijpSpxP2a
qRWmcaV8bfUoeWnCfrxVaNgzTE7GH6Oc5NIrw9Rh2DU1750MNYAqmbkLUdDchZF9pzUKHYUiq/Vv
+JSndPXH83L775f6fyFhvqU+bur/81+Heva/3/XDLZhJ8txVdZZKuvPH5o9bkNMIIU+xth8maWDm
NVq+HPogbcT8g4KZgRgPZxHruXdbOKV+Kah0YjwlbmEt41TttoCNxzWTbYKiprZDMIKhS2/N4k2L
U+VZVFZ9H5GsvLbiJLlqrQba7OG7nGWgdMKIsqElbPsGW9a3JsNZY5X9pRP2IEMjfUssyVtS2dWZ
L+icsvJHb4mTJmJhfoApYGhgEWz/8aSJcHPDQC3Fg1nkwQ9tvvs0drXvNGAJynVYwNoEwyog4mZt
RgJXcK4006bGz3w1tIP6WqakDpKaBQ4vFFhK+wLMcjDy3ypD19/ZLWoXoQJQDE2GdmmEFU0kN3gK
zUHfenGcPaWCaBA7zVQ/FuheIrIDtmln2KuxkM16UsncXhiN2l2ok/Em7PYSfZ3mN21g+eSa1M2C
kMgVzfYUniV8DbX0oo0V/8hKhoKmWfS/CI40Fllj9L8A5hk7Z8ykLxu88kFEiGLZtZsm7od7Xsr0
2ukUXiaEG35qvKl5nNCYCKQNHTeZrAsXgsOcYjK0qxjr2uIAEFMnqYNXm4lBQgz3AxbdiuT2OLnK
I6O6HN1MB00pyneXWDu6x72smZPA3vCHydGI7q5ruK5lfJERkn0F72+4dYXWXVlpxcnp+PeQzkRT
4o8ySrzlRETXvRI3mLIh+F7Crw6xX1No9db8biopVLeup5yPapxmYRpemrNVWKU3eWbDYX1cs5i/
I2pGZEBHg1kMbda5b/nHC6MDZQ/CzlHIWlRBIszWbUWrsZUPgJuk0/IZ9OZnR+I1giYxLesGI+rS
7MfoLSmL4bq09WBfNWr17FQm2MQoU7dodb4PnpmuGL7m34iJ9LD7SQQMSQdFIJtTdQoCOhdqE07r
2qJJPuaFfj+oM9vPGTnVsVXGK3OmybNcjZsOgfu8oBbpXlplo62tRtFhsbQVfycQwmsJq+Lu8NjC
b4ItNxvUZWWB+SqL4HeRuep3F7jAs5do9bNQpuo6rmNoinmJ02wFLCF+FWq6BbGv5MuWzFXsPm1r
b81xSp116kbujUsP/x+S06/hf4fvxYn16rCx+O/1ar78Bt8dWojMmeZSaH61/7j8faXVSjjJ4B4u
oa0wbqE5PMpKeUgmjzPQiHBd0t1UHpMxxk9u0UcorwYpwCG6asznBYgKV0bP0Bu6iHxe0s5GquRV
/ZwLgLP3hwSGz5WGq0E0Ng25rxfcUydAIhE/ixmewczx6PkRU1pLLQqd+wxE3npINHB2ZRhuKjsA
e1gL1hkyGlkvUCHSSp49/bYrIH0R+HGh9Xbwm3ePEl8fixeDzt6l3Q+QCnWMQJsqc4PHzKlAekXE
8bmLr3/74Xt8dPFNB9Ah4wU2PLDjjy5+LmM5mb11X7Qztquv6+A3T3Pg+rKWIOGneJrZx8NN5szG
ZAjuMZ5dYe/IOuv2xZwG1aPIoyMOrvIACmjs3NsSjQ5yT1atuGFmEl86Ouffg6TR4cT39e+OzwS3
KDZfa4hMO3WaAGikFV7t1uxTaASdI5dlYk1wTyTLUNsGz3qk4ahwFXdfE5CwDtjFbMiMZVqdRcMP
aYtpK/su2MXwUOYwWOEuG10f3rWD0VrPTRy8INO19QQDmTzR9FXLpU+qn8A9kJIqlZnMDcTMNaAm
GG4Pr17gKeGbDJSoWwPf5ucJoKUTcMX7TK9BWOZMlJeeXkVvallPm0SNwLRVffduZowVRn79jpCK
YN+CE7wywRTGC/xg+j2NbHUx6nn6qMJRDxdmZcc4rJJfRpEXuyqMhl2K2G4pZxqkYmb6ZTT09cpy
EKAm2sS35OsHgSKRO/3hSWCoRc2gzREbczl4VDawVuctYUjVfZRpOLXI04yGxWFtzgiy3Y4BjmwH
yEcMWz4KN5Ri5YutN7ARGOqnWEXrXaRUzirK8ElUkN/hikIpTJedkrB1C0Oxaap0fl0R6L3SOs6+
sfw3r3pvdu9t7JjKCm1J7kA+dRECCsqxq0401hofI8qewRRGtiDsNcg2mRYUKhrTvPXdUBlW41Q6
u8HMvw19oRn8SqbGS0WPtzNi4o7t9tiv6lZt3yqLzwrPV7SSBbNQzJI1vmjgGOBe55Jzvq8geJrn
ekh9S0m7cTXo8bT2jPFZK0vxf9k7s+44reztfyKymIdboEaVJEu2ZUk3LHkQMxyGwwE+/f+Hkl6v
Yyfxm77uq3Svjrqq4Ax7P/sZYqv1LaxClqwOh4INAUbAYi1QekaocrwvcLDquJ+wfQSp0o8ENixa
6Fprd1g7M2uvTaQIQSRkmT1wD+QPmHkT+rwKZflhm9fFpwF8EaF32WE6DNlWn6Pa4jQISU3Ivmp0
rffahIOpofVze9b9matqqN24X6cyDa0MHsw4Z7XOzy058vCM5EExn+Q/48fCtb1kJkkMPhYndlyt
BmRLaE0kD9ncOqtRWJ/RLuULwaCuKK80vC8of4KFZIW8hU2VdvpnsHnO1bGr/XjhZNcjrcEOJHVw
CF1YCP7GI26vNHuBpgC32XpEogt/dNHxKSuaIIHYAtn9vqe2PBItG6R48qzrq+mW/smXq7arZI04
13eJ3MA7cVU7KLh4hAxunkVun3ih6jeHyLyjygzntI9Hsk61EO9DPc6ttXr1GJOOLU7ekUPZmoSq
9JqoUmV943l19g73LhVxGQQ8mc089m0j/a+z/UVni+DM5+b++872+gVj6pfm6/e97R9/9Edv6zlb
yuJGedYZlDL2plP+jzdh8BuHE4oaSKcbg4228o/W1gp+8xis+KBV21Dqe29Cy/uNPcdxAo3I9ram
+d+0tnz49+cjHw/5i2KFtgqByE+qzEbHaq7OSs6K1OBeSia7ucBUXj7WxAsj4Xd+ZfC3AUDfHcjb
B3qkDIHF8s1/5koRaJCRBe4ux3lmkKNrE+2Fq/LDdy/hL8qvbVjww6cgNd9UmQ7QwU+w7wgHdeqc
bD4uIz4eypy7u7LtCTn0bLHTNVWFxgB5w+4K7X5Q3vzxnz+edMOfvgDAhQlwYPvmdgEBaHxf/hGG
hI/r4o1Hwl2rmWSPbN1XXobJFxKAy2xm/XlGfz5wA3nkcwjiH7Z4hZwZwAB/+D0JFRwULT7yjIOz
HB9nA7MNf1XlfjFL/l18Teo6siptncJZYHuFR9aAeyti8uWVmXl5bxU+ESUYbRwzG3evxHM7siSc
7hGfrOWw5RrRIKfGwiy/A7ULoRKtR72bjQ+ozcRNjzf/B0z85nejhQuicgfx4td1ruNgMC2v2cAv
mppqeqgk0epDMTeXxMCMD88Z34hUazaXLNEhduWLeCJGkz9Ucx5cBoxod8yakvtgIm4nngahtyce
VVNzQOv8bQIEYx22BgabWW/AlRHjlQ9Lu9DEzW126+A5AOEgQD6FPwrOEV7e37XVRBjwtNkPFKOH
07uL5mW15pwRe61izv/+XEqzu8NImlpHevPB7Yzq1CGg2RnWOD0UOMQ/dMXqvuftmDu0HoQzmSTR
SHfuviwtjXDqgePnqlk+Islsnwiw5810IIlHdzOO9BSOu9bYBBeXtvvYddnyqqRYPuo9f7Lo/fDJ
xXrgksypTTU0Gh8k6RmfilE1l7ltg0tdA9PHQdHZBQUVvhShK1cdcW0ldoNIqkg1k7kj66O8F26G
jwP5TRj8tf0XO+G/piXStyjF8S89koqBjYItO8Kx2c6+Ni4HN5fVqfV5uYsnFJG9Bdblg4V0mQxn
EjPF4IOiriTbULfMtItJeZ8iTiNFJOtuwCpAsYJ0+lbqxAQ3XKOwQnSdQ8Non/O5mx4g8q3XQTfx
fwXMdBA1qKwx84sDpYmbpNw2u9Y5t1qqT7Sf/BbXLoJwDLI6mjDKqMMpa6ZvxPYthyU37dvU5k0k
yKJCuxFLXONrX+O8K3muJb7YXhU4EUHJBSkyM97WmIYkyb2rJ90XaNXrdaOy5aMJRHwg8gV7nb4r
94SEjF/1wjU+EP+uYjJgMVHXeLZDynss5PaotyVaNZitLz2/fsXBIyW1gDdhu7gj2Abrn/Bl8VSl
FMEAEk9KGyQJZ319m/qvJALgC51rtZsx+q3NUzY4z9jodY+0IPIhNVmbmImU+cHE7ye27erZTryJ
UBNPEBLosCg3r+aZXunG9bSRPssWt4LkottgVM6tXBLjQ5MP4kk6bvuMHQur1cP4rTeT9tnCI+Gq
wGnw/exvyURagSG036j2JcUzGQGbRfEW9EEZv/04P2MTDO2g3c+LaMZ4zsGO4B8NnwQD5vulHQ3C
mhiWEUZj4J9WFXXkKj0/jq0JhDgnc37A/wvkswI8ZdWWkjI787tHgLXggheehyOCaXU3o4tlmfkJ
WpFRuk9T26jxS95L+ynHa6RMj5O1NjYCwlVrdkjIlLxeOpU4Z5Va0r7HbQzfKXtePhrY3UWtK7Mm
NJwZQVy30jLBAiPLARyEWKSZ3nSSzY1sAzozVtjZ1sp3oz5od61e3WuOvLFrUe9xRXHuVtzcQ8cj
lKZ3UsJtkhuSHMjDgr1yTM01O9Vm+XGAkrsjj1zupL18zn2i0uxJfi0zsz5pTfqF7MTslK0wHRtD
iksLyLOrnGkm8yUdgRiHbpfmw9U8dskeHa2BD10ZxMbS4/jpOSn0/DS/sVeSwQh7mZaoxyDLLfyz
VoouzquuWUMRJN0JRQn6W20mqENH9V/nJWybuqpeU7ESqgU7hlChwV6iwG7ul8bLd2atBVcFvpTX
kM8UXixsWMzMjKt8QYEtAz8lCZQXaRqTftLJFjrWHpZZYrT8Xas0MyIXhW3ZbOadOhI8U6v1K+Xk
wVGmxnurToI9tIHhYjSBVe1Mnv2XQSjlRg4DVzR5K++Qkdo4HTGpIiLSUCTJJQRFDESINKYuUScG
BvyfwMX5KnG7eEkG+kUlD6mTcudxgft7PJKmMDORLBaN291DPDZCYyyHPXokGjrwdgzR/fnZJ2s0
VFY5XzXzZppRleUT/hutF7mzuwBpTgRgwNX2Y7pFOr/JtqgQLViOgDl7WzqWd4JBY+rxwiGCzV8p
zCEU7KtruxrEFYFvODqaunlCDTDEVpaxq4Ydju9d2EAlCIm5cc7C7eePq7KKqN9c+aBXHlUVW5PW
klDjri+i0p0T5lbrBwHShtHcEAA3OsGplsnyLi+tNZ4S2Z3LWtCBmRU+Jm45hZVKy91gW/adN0Ce
apONT5/2eHzpwt932gR7cMvSU461xIB7xaPnphjA6Yva28mC31AwafsOf04koPVdBZ4cDdgen/Lc
mq2QhiROtTR4wD/WOFQ5K9612uzkTzMh9Sqxr1s4LaQ6Ke2eFET/xujW5bylV1chkVY4eHZuX3+z
0+4GYb13CWYU3eCJiiyaCkUU8pOsvAZPME5gc3gY5ZnbX1VrYj3JwlvABx2F8NRU1XCVLcSNRQXd
5jeBR04V2yhu5lgv9Om0duCAotb6gzQq50lVMifJr8yLiz2mw5faKlyy8QZ7AoAwGiN1nnC50fEC
KQfModoGfYU2N+Xey5zpc1sYbTRWaqsLRHeHmUwVI0Nv2p0/1fmVNm+KVDy3Co/lV2cnlOH9JeiG
1kY7CiUmVK2TY73lJ0NU5K1zu5hJflyzRnw2Bab9EYhQub0b2rKtRCoKi3toi08snKG5BCYpf6Bm
41efdDMBC5Dh8F4vBy4cdK3LKxNichAWLbkX8OnYA+RCXjxmAkmcOhuqneU16VHCuV0xVrzXWiH4
ubmV7WWZl5hnwXGMaoq8LLbdWXyehYS3mSEjwM6O2xnBb3f+vfjqctP4gA3a8FVgTe3HppPx+4x6
40nMy2LuKEPd93PZUZZtBSOWjRNIcJGZ1QlKWnOp8DQ82vpASGarOIz7It1wWPKc4swZuNyDutXu
mzSQD7lppbdpTaXROK64Sde3bxF0j5a2oYlJ122HMomLryOu2KT9eZQnQdcZ7zgGm6+WcJnvagTt
cmsTPuqmHERh3fN1NjfFwzYJe8hy0hZCo9P8hvCffjmktbtc6RMBl5mcVJxuTkctxdYTCso6Gpat
/MUX48kb5wqjTX4ClAUkRfW8vCKhzw/zmrTkdeYBSSwKzGdxEp0UP2FV2KEE3e89999CyMZf9RBb
cjH9EoxzTqA/9xC9SS5VmmrjkQlNd04gJ23lMF1/V3Q9XrNbeW91fjzxYp6HpccOTTU8bDk6v2po
jB+mCbQwv38Ti4Bqvs6PljOyBcEDgB+Pdk7lH2Gu4dx67mju0hFX1cWmIMwCnuyYMqPyUgTFxeBg
oTe2z2nSsDAbqzsP1rRcNUp0j1La9i1+x/NHRcX9C+j6JwbO9mU3lxHY7OiOfvLHgZdQMiqyhqOW
b/mKA/Ewi2Cj6UaR3WqSVcdVxAIzJlY8Nrjo6bmntoi/9qUQ1M0eNrO/yKL+EU/nCVoOLEKYi7AY
GVf/MMtLMcQygxwnm7q2iDmDjb+5PcnusiptOvSAWTFH87pboFCAa0kqqELQvIJOsk3RMt0Xyu7O
mAVgjp847VeRV96d76bYeI1YjCca6F/Yjc6vdEewhH5qZlFQ+ZuiE//ejRb954XoSM0S1YL9x4yt
WbR4uSh2XR0s+5ZcTZ4l8+ggs7xX4qGnY+4DXmuG+YL9wCdcZy1o1JRLmqPSWKI5v556036awB2v
89Uqr3S9tp5NVIwzJimima5wZ/TJBjLKWLeJg8lJ1jnUHCXHNMBGXDcy7NDmmnp1m7xTQJKrNFvL
FcoMFYPNw03cThgTW/b7Ke3d95rjLaQApzpWSY1ta6E1cMbidUTdq9rqJCUHGNEv1Ow0y/Qlacm/
tNrbCulxWsa9bavV52bt7hoUyZwpGMjFNs7TjwHBQaGt51C8ANt3AKHipkQ8cikkeU8TucAYvmXT
Q0rqOP4Bjlk99xahxuexWr3p0iUq5SHlJFZq8zAyfU7LTI+ksJIKZ0KrkJhxYlmvDXbMD2rMhzbB
inzoLEwwPXet0lNJSRMngP/lKaGgT2J9gIYYJTlSxgnFl29ewd0d8MWzZsFtTE3f61nREKaY8YvT
Jmh3M4cwsOpMKe/NBqEDC0U+7bSOXw+NCOjt8EnHVDPCPdGJBodU2qgOyP6Zexo3P7PF56WQ5b7P
x/wgJ6orvVSsSKKVxjhjKvww5tWz19M/krgrnnxVWXncM/iiqeTZBZtJ33ldefhcOto9joXWyeDi
uCutKT8kKBWbyHfG6jQSA/kyE4v7Yi8GtaFZmWbIti331uj37+hE/cvS6diSKpp+t2qYCRLb+2me
sZTWZ06jcevtmiyooowAUBXZazUTf1YpuTfWtD7hMUzXwrwkpHby7mqrlw+6QdYyYUHtizP0BDHZ
dFjCoHuO+2blBhhbZo9mAaDUdZW4IUcMk8HE5jQZk8aPLX+kM0psmwFE66zskUGXpDXMBv8jw9nu
S9vMPJV6Jd2Y7jB0cns9whDvzp3oQOVMqKKYgWxXaFZzXDoLbA+yuLpHRL7+xVDALNjgB5fUEP05
X7zm4qY8ONi0UFB004lav5keAOFp79WSH/wNAYKDK27qEnzIy2mToduurz67dN3l/iqeSrd+N82e
+EwwGu227qS3RmNj1KoyuNc2/6eNthXO27ee7S1k1kca1UctjNbLYqnqZGxbdd7Od70sVUysonh2
upkwjb4uMKqEjbqTUw4ysjWv+azTwGez3d3pTc+baQtKkbe7WDRpg/dYai5XJXop0il7Ba5jYb4I
sMqvq7zlak2ZDM8T6NrbMsT/jUIibTr9OL+NnFMQD2tYurs3xKexWD64rFSRiz8ywcV0wVgi58fK
pqCqIF5cZOIiPdjgAS2FFzMiOPYiAEce/QbkAf8v+1IACKkse+19QnhXtlsTzUtKMaK2YAo/Bb3S
xVzedwJxD6lpZbAFCThoNDEC7yTeybg284pTJkfkVfOLIBuZgDgrWxC5ABBc4mbAf6VOGrIkoTAo
WIJYtBtq15CEEOExR7hCiTk8BY/OZNaFLgybEUQQa+rucbVsgDJnVN0XTPDIDNfH5WODqWuYmH11
0jZwBa8WjjU6eiLbNqRmy+4LfUoNglTXbYZUm4A93coRZxl8/Bt+83ZJziXYbdNmNonL2jddX7dy
2WOaE1U1xVI3IB36fWmS9bkXNtBQ0xrJvW5UzUW0JkwCaC8Xfxy6x9YAQyOXD0wNYWpzUZgl3E42
nVaU6iOHu2YOX3FjaZ+Zj8Bh0LvgojzO2VZlPMLM6fovesPkEr95aeAEUwPluJTnI+Ffl209d/12
DGPJMVxVQwUiGeQeNW/Z8+dcostVjlDkQ7ah3tQl2y1Ag/Zs+CwJe5XDV9mREJYZSXrrSQFs1G/r
B1tefHbBISuXn5Ns6NdbeesHIKT4GJf3tZpAkchLjl2PkOG3u8EYgYCln2a3Hkc+uBMg6qQ59q2X
ag5XhQr8SxdQhnQLjDLVE4QV1Dj4uy2VsE07HGVuYXwQLs7bueRFYi5HOG6lNxcSVJqLY1LE1ts7
yCgPnwbGZWLfry3FuTI4zQi0fVgUZbIowef0tjI/aHXDYcs59ojvunjCHIL8OKiz0RskOI2Alj7m
5ee0yRQxapSfsMqgt9HmlPuUvK59184UJyPNTs3GxjHVAgWFo9EwKJva58rUAKgVmLGVJ7QKI4Wz
hZ1fbAIu77jsWTxvx+zs8TRAjgigb+30E139QqixWW/9xDCDQvXW/K4HtPkoPKp2bVVAFtMw8TB1
jrdsYh+VZOV+0t1J0ONZrDVNT+5nBV5mVnOdnxrb6c5KVICI21GJFYm560urZLKPN27l5g6oF8kV
VhdwP2RAJuzJHnQau4EtftcwPlidJ795W6j6yFcPGwo8ixRhmhBi7cRnjNApObphrU5MCGliBHQ8
4iuep8nhqa2eZp1MP2OrTCXPYKx0uqFJdY9UJYUdypkUuhAf3IC6RTr5DYF3HLKKtMuHtk2oIBcG
uZPkhS8+zhClCaT+9l/fNuZSF1wxmiH7L47iThVcKqdmHed3ZK4s+zorcnI3WzZ0TlWZeg6HDCza
9Ba7EMQDqwNFQrgrHZnyFuKPyldpr627ywYa2Deg2CPj2Ca/5V5tVcAyd7RkTP3lASCBX6xOXlXg
murbTwSaZtjRUswyKxc76ZADF5aExZ7HZPxDwfe/UeWvRpWwdZAa/P2o8hZp8p/GlL//wR9jSl//
7c0PQje5MY3A2Xi2f4wpfci58ICgjtO8bB6VDBH/mFPaxm94lCBg3OaR/GNj2vxBwbX833CW0mHt
4m/Jn6M5+BcZaj/JsbwAEgdMKqwF6ISxkfxzD5IojUK6cZzTNG/gh1msJZwOTiO0JhOsVAcKGLTH
vejpGQzkUWcfO+KnYNDnj07DcQYjn/PAoiJMZyY73z3Jd79PFr+np/7YHvPtNneYzW6WrtP9sVUP
UPImhgrsUzHZVImZzeWuZ80Ft2aqEHgjlFuCmQfOeFAS/vmz6Wt/6M98pB2+waTYZYzs4ofzw7MB
gRGuzLtTkiaPdcfZIJXMg+sy6Fs3doWD1bbuNy6PyfWuKNbyjwZVxPO8YoCA1QhxX2JdrHNaod0r
XYnHeNXLckd4uYtboA8tcCbElfDTeoR3Z4m9rQuYFb1MIOnVgRHZ01DfZuai4+1gTEak+12HrxbC
3lhKqtAQcYQGIWl0sVLF3/qJQgkEcygyYiL89gpAc931bSXvM1RL9JV2M4UaGDQXSxcEGflWWRFx
VOmftL7Hva70Psh57Svu5Q6OCJBuc0M8QLrTMk1h+EbywJHwZmKltNUKi3WUWEB7ijwP9F1ZJLIm
i2pzXh6bwq8djEEJDnVUkcSQ7MZPGIdRYYMfgQHRcHIB8ALco88QYq+yyj3MRIxBYDJRd2PB0OGx
oxU4HeS5ERfQSZ6qVnfjlkjTnsDmOdgpGrl8P1mMZMKcrXQ/47I2bzgXDkyrnY0fDNlmO+4WJU+B
H1Rp3JjNeD/DXM0iw1JDEtLR6fvaKIEDmmQsLeLWXUFwsp2uFnB3j8g8TXOTePMsIEOrX21ea6HZ
R2dC+hBWtksqp+M8Yu/qgwC6zTssquc9Jt5mj/l8toZ2PxZNCIJj7DHt7vc906Z3C7f2YcVe/muH
xHBf6vk+GIGK2anBiZlxfb/S9ltUj7I4r4VP5AfRaS+ZN4rjSoTtLqjEeFzIrFv3owkvlOQ7k1Sv
brJnwui7Zjj45M5cYV48n2F+Jw9WYUKBwoVXUGk72Tdb6dOt0RozjtHEDnzD2a5sQ3PdgkUcsubD
wEjRPS7T6tC1eb1bxOy991mqFdYNMKh0BJFitavekw8PnBB25J4wELeSLo2KOeGe9MVYfm0KaKl0
SH2xDebU17KcuHDxyamnLBSNmPQtMavPX6acgewxaKhNb4eBme8qV+tU6VYxPaKrSYPL4tAs4nY4
yigJ5NyzKzpt/NIkb00jpSYQ2giYvhtlT9ry25yfdGusSAfdgwUrJ23N3y9WuyzHZepMGWkJhvxh
2/R1GoMVpdy9gaKwLzELb8IAqe+mISdtaYVmx1UwNpceH2MRd7rVvgwEG50MqCws9Xkbt5dDeW94
HJrpnPH7yzVvbgum4nDiW+B1zQz4NMiSYHtZ4rzvk5V+A5I82G82AQdgIESN0ucT335OqcHeSr+8
VZSagFNPatqCpgIH2XNM3irDJHreWQtJUpafsSKR+jVmIY5+EyTKkpGAif7SD4xzY6HRcb0d5RQ4
PCe7oPkGBeYcLbVxuplzc32AIaltkSfKgqZ6mBMT/8eYm8BYXhwpe12c/YluSJzLlAQ71tFipMzU
W2NV02OTzlVOFpPmNC9yGWuWTr8OV22/ujfdYPCNp3Zqtb2SY84cXusFvGezul0awh1DtyUFBuFg
Md9hym/e2m3LxoJ3Xt1ChO7qqEndluSrhSpobr3RDPVpzOoLA4vNVpNvwNplsHNqcBoBAOlISw9X
y0lk3Ay996xNjVpCHk4ZRFW6Nkbc+i7tmMwYtVCIeuqpNbT2JnOXoI59F4fIBPNDlBgAG6Ua2s+D
MX60KHVJrg0K52CMgbrD19OqYq20SS+C89zZ4dbVTCSW4HhpO0WyN6ReXmfWlBB/TnroJWNO+cEs
cb0PvUw6X5ypcXGmsoyMfqvcwTrQCDtgAnshcKK9Ilcnu0hv7QlE6Hx6WajiDomEvXFFaAWZyWQV
eiELSPtQcs/gdgcDjylVxzTK6GrPjNDeDX4oiYoqGKNtHUCjrIXTb3KLngzMNY2c1LH3c8KBP9RU
92/36P8Kx18VjrpjU1H8feF4/TIML18yOXwbx+FPFeTvf/mfEN7gN8SlLhpThzGpoX8fwmv95uiu
RXHkw8eCj01x+Z8K0nyjs+HKTNyujb8Cxct/UngN9F2btcD/qzv/RQW5abS+p4SR+YpFJgIzxGY+
3+6HaQpkV3JUhCaOfl69ZmDEB4JIuFV97s3vns5fFIN/9Ukmgh2UOzClfvIsqRosfDec8+ib5G0R
/PMsmnYOVZLJ6N9/Ep+B1xYOSD/r0tJRS9ZelAIT85KbRuq3w1QXuHWsD//6g5hAYTS+yUd1PuvP
FebkVWDe/SqOC41gWZWvMKZfC/7533yM4+PGQafx0zvC0RdnYKQQDDNUsAsoIqEI40hcUgf9+0fH
WkUzimcq3MsfrZxSodc2WViCxOS6v8y6BLdqTcDDpvjFj6I7+nHh+S7EExw5LCzpfuxcvAl5AUew
OGZKlRC6lvslnR8QvzyIiTz6f36CPzYirHIfga/rYq7L5OtHN1jNcFr2Zkt10jHW8sAgjoXfUTho
+YvubwIpch5DYyHl9J8/+C8W/dZ6QGZ9E73/uL3cvmWMwtj7yMyqfS/JYgmdgGREXM2tX+yvHymk
b7+RWRrdKA4C7Oo/L8ZVFnLBsljgL0qEcw3BjttIT97/Fz/ou0/ZhmLfCXg2au6kwQY7asFMYmc/
P0y1as5N/989uu8+6YeTCQp31sKkZIFUconduXhZW8Dj/4/tpf/8ltAU+j4rwwtsxDHbWv3uR7VJ
7fh1K2oU02Yb05EinVwEoNBq18sugK8ZG0Fv7Dsoy0cdNn5cVFYACGY3Zwi1GHQpgGuudVzeexhc
X974B16Bcm/DAvbSK18XEIFTuiKSEx5tSy9WJHVm0HZMyvlXqCfrHfMhE14lOkpv7uq7pQ/MT6Vn
ticnKZLnqQbZUvXsHBOPgON2aYKDKljPpTeTdYxCBWYk01pG3x2g5DhiMyrLqtkh5G/eE+5nn0kg
U1+6hFPeGF2+OzFpd0tht1fKH6Yiyjw/a3eLXemfC6IVMU/k+1D02i91wo8up1HsW/SytzDA2njE
txurDitJitCQVUCyizUGB7SHYt/p0KiKDioGdaIW1Tq/bq05uGqigSJYrSbMWw6XLM1JxSMKi9RF
+isMQFq6H0yvznYN/ki71l4Z+oiXRw1O5ge1FqHJNT+l2eRczalRPKd+Wz24ilEkGgHx1Lm1+Snh
t4vQUwzVRG3Lle80Jch9PRGMkWUt7PXZtSmdNYYAD4Miexa0tr5DajA+JzwaMvc6cevK4lU3eKeS
3vwT8qfXeVDJ+9Fd25PajkZkkO0VnSCDth6cMmVvB1VGvLA73+Pxb5840ccITnF+mNLKCikDcsBL
UzbnPCUKIbQlBLcUidJt4abNq6sFxo1B/vcBtAH7J1NT0Dzeln01kPZMvLB/yVweWZnzEPAZI6ra
zpaoRoP2wV83cW/q5eVzQDBkWHeqjRH0FnBDiYBcSQXt3eqQQy8T1wYDySB2s2R6zBKhBTuYboOP
c3yZr6HLqOlClM76yaeP+gAtqH41vQwRSpkutOOcnJDnu6NdGMFDC871waJ1LCIHaBclGLzqEofK
bCK2Dxzk0s/CwgWLbiQck7l00HmJtA1JM9TwX3SDh6Hr2XabYiqabK64lcRLYHKxZaOR0pU94FWa
TgfpN8VLgIR5H2xiU7IBIIPnwVQdhimZAVyD6XHt1/JAmMSImZvWm/m+EJaz7ujA4aL1Q6pk6M6l
8Rlr4OGrubK3bA3GWFwpZ/g40Z0/pYXtXL0JbmsmqA6+GJp1RsWQU5erXIuMkjfhZGn53KVmc54T
ch0hPZlR2RevINcBhG/XOvNFjD1pw0usLQNAdgbv9YbcW9iFabWFIPKGpMXVJ2kEosxndONkQfK+
mMCYyJ+fs2+NCJxjU7oMYt3MXS+2IR/FsEwHXN6Q9wTozHar8htix/LXAf56SDcNec2oDoSafqOJ
RqE1zO+bzoSXOn2mV8rPdeMyX0yEe8VV6N1lkk0JS3HeMXuarqexD3ZpyT7HnjNBzO6Vn3xDrFfk
bu3rlcFOus5ijGpFq0yMZ5GDXlUsak5FNPgVbORGFsGtRVEJv4tdX8oKPH4SCQQDtOaIH51jrcbp
YGz3rrD53WZdvOSDhuQUb86XaiYy15pGAxsexRgKqfR5lqwo8heSZxnAudWrpY0nzAF3zrCyjWq/
C/CzlerLoPXIMNOBMyezS//OcFEU2nr14jgclH3P+UE4sHe35uiszL5f4sTrmKKinPfvyD7tGRuT
aURmFMtQBn13qPRaxsVScIgBAsSu4qN7JrrHfPBH+KGG+pLhviaaCowIXJUVDI7a59WtJcitzFB7
8RJqcTt0W13dmu1VZQgWEyMLmYe1YWMJx9PJk4AhlMuE7u3URd3wNJa+8U1XnFbTtkYcfTVuymTM
bwpnTvfTgn0ZYbfF1pmOzk2ROvsBhk5EWp8ZOdbKiTi2czStbvsRHnpwu3pJE886aktbIwle8oYL
Ril9j92123yYRLqpxZrmnKyyvhskZ4+WcnqogE0P6sMzD1q5twoHvLCZ8hsrMfXPgSHHK2Z01KOt
vPXLoToOLtYCRYZfUx2k2vXY57dWbk2PWlEMt8ucjddJsX7KdUvBe0a/4C+IAO3VcBDRocBrsq6+
JV0reVeVT15HSinMvdc23aJ8xvwj+/mhn/T0aGLgTrZ83UWjbuF/uECe5VpMDxzunzWnRSfscelt
5j4nLc+qB/JBm3PfcOLotQ/TXUctjb0u07rfD1mCovFB4h3s6b1ADN0Z0raPoR8xP7M8Yvxk9wdY
EqHJDF+F4xAADC5VxWFW0OR1LJEiqCNkHeWpUZ0egKB5m6EkCVkxsA0WFJWw8hoGHQpyeL2q22K5
zY9DbdZn1Vn1GWgEtLiFAQWnaZCxNDCeqpifApq4V4sy53rl8ql6zj+0bcl9Bw0Cv9WyIHHXzqc6
O6sisEBkyImf/DN87LYJE1diMhJRi+PyE64kuLwOS5GRsz6V9TfhwNA28hRdJeQHVCpL0G8jPkdn
Uj1zri/+5iETjf04vmtcj7DWwiYbGQpMWuDOlPU2lDtpTNAFjeHZL/USKvpcvVeFNSNEMVwmlBTX
sGSFt0znpirKOBf6Z9uXR1EUME8XCxqAg++O6bK/ODimO8cptGvDajRUDF5NSpVtLgf2qWmFbQHN
UFb+eDQ7VJBzl7yUmVPuPGwpd4CUfow62XjEwWi+kdzRkErSXo8b25RaFFTWesN2Tb+klQdVuESS
DqI6B5SWmnbKZ0f39x4S1xJdA8e3nVKd0C3ZKlSkGQLF8YOPJVQaSD6LM/1Co/U2FPlTR44WDCkb
fh4OM43ftbvfFaPoI1NbDnp1ZKTJeWOq6Zr0IN3DkpI6YaS0vFnw2UMrsVJXbMMMMDrTuRqtGlqz
EfyqUUPY9+dGbfs+IASYhhMF8VOggIcBC3uA79PXxoPUGT6XnKnKy18aBhPJwjX3zy3GT51hsHlw
mnySQT2ObdKfq/HBnpw6ZQZ9nDqKMMDhhAsK/4umyd60pu3v/kR/zyj9qfzfPtBzNkM0vKh/cmgG
7m9KGzcPDpROaVuKcBvnQzOJGBXgy0gs1a5Ek3vrOr5693btKALW3UNmKmOPUESLEjKRX8jLng7z
wL3+z8/jZ6Muvh+ewND3N8HkT025IImGCENZHrO6ts+SodJraxHUGqpRDTpya5tiu6oqNlJWGOPN
BKoZGiXfWBgU2uhvXihlmrNvQotdTDrPIRfoyqpFOlc2gdGXpi96qCBDsBunDqLJm1NJumW0WDON
68726uT9/7F3ZstxG2mUfpV5ASiwL7dALawqFsniTt4gKErCktgSe+Lp54Ns97jV03b4vh1tR1+I
Yq2Z/3LOd0jusj8sF9pXGPCfva8Z3gXTDRdwrGa4ulmWv/+8FasKWE00LcL8O2KbsXaxv3w7oHiy
08E5unrXf/lwJAO2Jm4vcdUDDQ4dravDfoYTOFn2q8wIY0WUicMB+fXOabFBkd/zT5MPAmul9uOU
4i3hY/rLI4C7O7mAALOrgH5772hJfWrs6e+Ogf+YWPBbGFQQlkMGFljaX1rSIRvG2K3q7Mq1KZ5d
QhBIunD7SCJ/Jt5agIdROc0D0qnx9a8/b+Z/vsaUKMhy/RVaDkX8l9+tDGGPbTGB8uymJEb7hbhe
i+PgvRwojbt6ctRtoDnBc2WrZxEo+QMq07Tt1ehgFq+rNFvP27YPZTH4FlrohnLSFhBsOpZAOV6D
bzI24v6wkouS3yYu/5tX/9282nB0RiR/Ma/Oum79H9zkf5tW//Zzf+gd/C+EAHDp8P7/ghwLjC+/
DalNzs8/DNn83z+EDfoXMIpsNyGLYJn2IO/8g7G06/96CzBKQdvA4eFaVsCE9ZfxT+ZlABxIjwDj
hHvSS9BCInRj5beUKGmdHnVYD/AGGbLRr+UFgjA7HFd/bW3X6mnBKSTDGqUhfmHhshIMDOBMkYhN
NFIZaiQPrNfb0oD5MjGhZMNyijNPDdsKbgh6vh7LpofWd23pY1AKwKlvftowMYGwmpME7u3a1GKd
l8OPv5drOmmbo3ryJ/AnP42HP92emKniY+2sggcXzsU1D5PNJGlpzQepb8uOOwmBEz3mQQ0qN0I3
tTXmhYVqkqF9MCjFtaM/pxOcHA1E7LcxsRJ3NwWeZj7rY5xk23JIZtA+DGyct1QPqKVXnVyfnure
EhzOE9OB6U6aHmAIL/Gn5GYJtNTf1YL13z2JnO4OS0jJ8itLSmofsxt7faOlukXgu73+yQQxqPc6
t6KpsAfrbpgg/QalCnxFRLHRecnGmPzF8mmOXYOQqrB0Y9YAXKXJ13JRye3oqXpbo4MkddxTsgnZ
TfuvyzD32rZCl7LFooFHz11AAk1ziOocgVYuxxvPz/UuEnpiXRWuZdC4MaGbYsYWhCiskoB92Zar
sckvGA+hcxn9HHysK09tOe2kLZs74rZNPjCNh/lmYD2qqSC+jK6an0TjiFc9hQ7vFSgfLPDQUZ8J
57tWzfm9j/Q8ROcmN1WgBTsWwhmh5IH1hkdJhMhbqRK8tjpkQdUf7ZjywTAK1De5uIxzX1Whp5Ft
Rh+AZXhyj11dHeZAPSIfHdeE9aD76qyazxId92ZGE3gQ8Di3+tSXJ4+UeKzNdhmlS1Y81SNiU6kZ
6T6Z6+DTxVdXhC1Jfnej5sqPZKR8ALms2Bsrf0lDhAPaEaU0PwXaRb+0q/tnwhH6bJnFY6415puL
QyKJMBh8Zty2z67Pl8rmEt3ha2JrKliCunJG+G1N32MQuh8LU5Nt0BD+jRs56T/YDW/zJSOYNJ3s
UDTTabRT57ag/9tZ40I971JAXLWJLQ41UO4zdkPjDXgTDjmvwv1oTqw/c4Hy1VZBBLyje+yGOrm1
JqeGZFZaJ2zK800B+fyqTBoHIHxq3DC2yl9lleZvvKPFfp4H6zTUS3E1VBUmA9jFnw3dbBzFbeId
s9Za7qTTj9cl69dNmSFMDuPG9+5V3pcFjbPFsYId/kwMr3UJFp1l7sRX4qqYAQGFjZ9lxwof1e3g
D2QQtlb2MqOdQvmiJv3ciDE796mQjxBYpgcoXM3REsyDYAwGb5CucxpVtz+R8A0TFbFQThC7t5g7
o0zLO0cP4gP042kPOzXZ6Hng71o5Oj+ckbkD17J6mXO0s0mgHSrRlMj84zPKR0wKQ6qHU+DMW6NK
DmbQnJSjk64dWGEj7OHbAOcPzBHpTCtCLaychgG20eGnQSmyM1Md+PEMlw/3z3DS5ZTtCpv+zq3s
6ZLXDk5FYhSu6nawLrGa1OvAKPDTiY3xwgsS3851M7wsnjLWaR3L9q7vN3U559g57Xzf2DkwuXKo
xRPgo2LP2863RVvR9Z5ovmFl6/cL7rGOCEfd2oJctRGat/0dEimq1bFEBZObaEv8zjF/LGYaaKiJ
QMkondaQXKNHlOPjmXn5XTP2wY1Zm8kr0JBij1dU7jC9aGOI3lU/uyAOz0EvghutLs2LmseBi4KE
sGtogczICkhXcmhw8/FFPQ5DQhuLZL+M4qmfD5kwkmNT4wlJfJep5mBV50H2Ia0SRw3jnpPmOvnR
lLbx4KrSMSOdxWPUSVd9pvk0IysiRT4Lhy7PrzpmgF+FC+1Wz8WRuyTYxrI233MEwYeic4q9JCPj
0Wjz7j7xegQnPZnFGnYZTBtKyKeuGoKb2fGW88hw66OpB6BIDJ/ui6yWIKXqzoPuOKlvuEAIqhaJ
ZHRYOdNRS8pxH3cGGRZ9ax2xhlQ7jA7yGdFTdzc7Kt5go1r2VjanF2625s0Nhvqr31feD5WJvgjd
vksY3ybfJjHnW/TIZCsxIJwYUpzU3Dkbtt59pNU8zijQOu3gGyKfQr0rxo+GOUsRjeZkIQlftPy4
RqA9kz3SbwFS1geY3FkcOW4uflS2IXdQveWLn1Suu7XrpPxqJYm/r+Qcnwcj9k+jX9Gro3A7pIFP
AS4Y+CCA5j4p7L646W2dSbpfdmdhqH47kLpDsJvGuKnX3A3RCs7NBNsMnmg1vMBVZQHTgBGPOrgO
sDGsabg0SedfL1qgvutQDId1yLoKiXiNT8XUa0BMHfeNloijR5Ayh1iP3Mz10CZIalliIiJ0v0a8
Xlk34O8J9CQieiN8lDaIrRx/7/X1z8/ElDGOCTRGRgbsJIY7/ofQF3ICMuuD9r8+a0nlPPhJ0oWG
PlvXUx/YHIPKvAPcrUe4B8/rG3iUhWXs0fExoqqylZFhnpnr5ehe6BDatILal5jWk+f343b2tGIn
Ze3sNTevCJFyra3vcjkWIiP/s7aag1r07oL13v5EiF/0uMmbZTNMY/BgOHmzq2Rn7vS0NR7ZSKV2
VGqNfSdiiSTbHOfgUiQ47Rld1tGkW9d+3E687aWtn6VunHvbRcrWm/7WyDT5nemn2TP5mYKruJfe
lacRgdUVnYqqWHV3zVI0ZKM18opezryaMfFHyK+1aJqWYNnHuAxeqAXMx9kKcqZBiC9++KU2vJVA
YnaxaF4dWXhbLQ8ulol9ieen99QdbLqYGk14y/I+Z1jWtNrBrcwui6CWtzGXtlw+s6YtWbJjPj6a
w7xxaq43omXQ3Cd2tytz4dzF1KY7gzSi04DXId9NPkKmjUVEZh7NHMI3VjLIDZuNZ4jK5e04jXYT
xYtu77nvKgiPTPmLHs25hvLxysQOcOsZ3syt4GVvFGhuF8GooABR8dXQ5HGU0OqZoWfA3jg4RWJE
fLKLO7TqY8rKZc4dWGU15evYKfL4xHTvtm0aTos1HVxdVbc9cnq+J5bb8uEIvG8UvumWtszcC6gO
Z/IlKKZnKtUKA5k+PYx6kTzpoi6ebJMa0E66xY4ctJm3jeiD0yLW/OHEiQ+61wwMIfQcVyk4IUn7
vZL5hrFdNnNi5ce8DwIZZqORDZSYQX1VSjPpvlvsAruAuX6vDB9AuAQBM+JCnfGsHZ0ilRdX66yz
bbfqJpCtsQlERn8JjfWYVtOyTSj8XxfXP+W2+5i4TEEHM7upMsfgWdrHUnjGO2QjM0TgV0QydoFg
eKX7aiyjeVAkY4bjlFobOeBnaKzlo01hWHjaxW+IpQhwS6zQNHwxEkdM3VfTXgdcHgkG3TMtwikr
jHJbkFzE22LtIBvZUdAFw8YqKG60IsOjk1lnEBlvRmfjFR97sARCFBshfHiHZcELU04BjjXGz2iZ
m7D22CcnqbR21eDv0qRSR3BJt6myzWerrQoR+XNdRrpbtTsA0Ga0aPPC7GmwNkut+rAmDdvzmT8t
WW69Kc2c93m2NJgS/X0QO97t7KYiatxKnEHgiA+NOAnTc+LHsu/cq4Y92NExO/2clkW2GZPJjha/
5Zrr0uyQNZ6/U12/RA1KxkjZwxSyq01uKq3gZhe5unV0nlzuF9ts6Uv6hKbtI7dBMfynrvX/oyP6
dTKyAqeBf6EYsQgMoD/89/FgGtuqQP+bHXISnCjhZmAz7eJzSjtYSB9svZKfBAbgrkFO+XfA5V9H
hb/Rrk3IY75D8FLwyy9HD9q6EAizgzGDF1ryFgtNVqSsPQJx/9fP81c9B78KSyz/rt2v7/2qWclk
lrvg/fhVWD6rLd8RhZtGJfX3v/49/zFwXn8RXNCAph+OlPurBVugprUJN08OQxOrHZtI++AOP1E/
WY83TMCrGYNUz3jTy49mnQdzqqCmJfNzba7jlEf31w/pP99iDzIvy3H8EfS03i+9/6D3ftrTZUD8
gaT5k1Jg5RMdtF0E7Gp1wNOfrAR5nyG+/jbe+9/86G/mR5btmnya//v86Kn/SP88OPr9B34fHCEd
/KKzGWGG7jKgBTH3L6OMYdhfyNQySabS8dIiyvvX/Mg2v+goI8nB+NMgyfui8w/hgGgff+P//YNB
0k8d2Z8GxkScMNPXmU3zIQf9/OtxAfoTlrYCGMewRVs4QqdGYfRyp+CZabp1EPMs2JkmSXPirO6+
GYqp7oyCg0KrYmSJiOKEDHu+y4ch2JaZMUNEV85d2RidziqqmBE5Q1pHEIJttSxdO57uNU/B1I4g
y6CXekrjOUCXNbAdpCnGbcG6vIi129W5yMaP2TtB6wwPav+HxYIsG64m16HJPCTeYGTxIfZmKufA
8+X40Iy8yA9aVXvA7+3UtLdJPrXLidfStjiG4jkCtEX3hJSPOQ0+fXa19qL6+7ZknDBMRXYTl2W6
l565WJDT3PixKs30ESaFdcWTqrn1Bu3rxMnz6Od2K7mq0vxCYXDTz608UIMlu7SOh4/A0MHkdyVL
5Ey0tI9UAFEABa/wogBOOOKIHBOhw76QLDwOlAnHgjzB0ysJUMsrf75BRTFqB0iuE0Wy0BL1oEHv
WXS+4oJo2thuHNPbm7Qmw35EhtXLK0NPYmOdMIlRivneLfSsPTcz0xXeBbowsxx/2w/970T4mxPB
XJdOf3UinBknk2j16zh5/aE/xskcCoETIMPFhbXOjX/3zgXOF2gpfB1/fvH/0DzrX1hurYBItuvc
sOvf88dw2eVMsPHg8QdAiAd8y//BmcDa8t+3SAieqWa5VtkfreEav64YW8NFm4Yj5LjwPZMhG3x3
BMqfx6YKG9ce3/Sk9G40x6nvs0ZVNwuZNqH0Sx2jazDkW8PL9Ie8F4vatuYsblNaLkSsWgVvy2vx
QWXWET2KESJiA1Xm+DNz2BpWDQAEMXmo/Zz0NBZTfa0ngeGFtVlcs1UWd15t+ftSD9J97MXe3hb0
tVFSakBRKG72S5a2B8G8+Tx0NO4LumAtsnBrtLj2YVqgRXNfssGsh8jjtImojZIIUjBqDM3srwA4
xfe1tFllZ9o0Hwb9qxBL/eGJwj8vwoppGWef0AR7SrbT6M47zhP3dopnPwFOGZDQtxJBDusu/0q0
pvY5Ue//8JoMxQ9f6ANKyvZ7MpuxhCPRGHdZ2gwIuaz23u7s6ZgLjyNTUSzC6MzN77le61Hu5GDc
0EWgY1GJe5PoVXLqmkX7ZPDGEgmNhnkDwb46qEy+jsxjQb6Y7l6k/viUNn3/EAQ9FAGYn+1XiIHJ
a6tRs0SDY6uQMWc+hEsFZxn1GGYkgR7D5MggHzQgt8M0jfZDAv8fmIVOL1yRJq90VXwtwFVfBUvW
7wwGM5+LPhTXmd7e4rdwjqLtmyPmn+UEfZIIK8frdh5kSXPTuhDJmT4NmMeYS4nXIAs47nmVBv42
YseYrlvFSRlejFK0dHmic5Djm4mHayNzNPhXerpH0FA81pWdvog+o2RnWWCRwAgMcwuqNDc2Wuzo
TZialsCPxwfwIFt7OA/gpDsYCrqFfNUY4126UDMViWKCPnWAsIvFosdzgnn6keEmowuZSQIIq6Jb
9k2eVneZ68yhLZV3nWBM20DlQEPT+uW5QT5KzoplMFoqJxAADDc9FdIYJ8+oUU0CRxiffZXzhK2I
sbq794qWP4WefA01S7zN6NkJnp3KuFlKJ7gkMR6Wyde2QM8w7asRi6FzkxXB+AllRByggspoyjUt
3YzdoPY2hPLTsvRut8uDvnoK6jx+hSWZaMdYmjLfBpVnfJOT3g1hCiXxfsRRFG9HJYy3ng1OFSWV
HC7GUMn3VukmuS2T8SFaCxbNqHp130G98K/g1WBebH2a1MxUWLVKi/Fk3EMLCIfYsJ6tUU9PmFjt
ryDCyAllQaKSyGuZQDdJ5b/nnu6dhTMrnWE/UbGwumstUmDhV85FMRYbJkw1jMWq/HCSNHhiF/VV
06cGQ2prIct01XenaRXTBwqCCvJ9XL3mydAZUdGCcOXNqtq33iPNMoS/1hz8uO4hgI604D0rtesV
B7hp+vbCSiRgsprxfUaWSQ40hf3WL5oFlRKrmWUcus1sN9nGxhiJjrAH9VQb3tHROy9arDT3eR2Y
59bDwLHWWuy3oDDq+xEWyL2J4GtfZ7qYN1rQxzYKgVZ/M/FYbhebE3VEYwpusSKNhJFXUxwSBesS
n9XAIq62qEb8zOaFhYL/gooQV6w0emviRIsH/LqQ4+AnTM07e6OmvbI1hjbIqRKEerrqbu2u1T5r
x0MEieNspFJTGofLgjKrZuCDNBL3MynwqXxH3DV9l0U6vWGeNc4WM51yi2wCx6nlqDaOgtiStNhB
LDZgHEoksRPhwShvzcjQm4dEdM2G7m46tS41TgmtfeNW3tFuFJBegj4vATw4umXqtFxwbNaGLfez
Xj4yvxv2XcswYMVnjCGMnNYLSQ+qIpyi7lbq8/JtQalVbkcDwGNtDWx/6nQ00eT5+e28CjKHk11I
l6hpu52a7GXREqI3FXMCob/6SjC8C9OWZWUPO0x1+W08s7Uwg9y9NfIp3i1G0d674GjvXcNL7jgW
ZyYEYjnQ3T87dlXdS1Qx94PRxRjysjx+niCkgJtr/SEkVWE6rsjBZ0zSlK7dxNfKRzlyh2exvEPZ
zrwWWt26MrNvAhRTUT2CDc6dNuHY5sqL5lJlN4MZDDvpe5LxWFeWN3mg83BdQVhuV6S8MAX5NYjW
TNx3bedeS4OHv8AOOZNSERPwvfTxg+237iHPxPSIFMKX2C3j9Lu1aOoWafBQ7ntN1tdsCOKbANjf
w8Jn/JDwxD+bTCKYU62zBzMKZCeWyzvzuhnhn9SWq8Qo1C63lQl3qB+2sgdmKnqH82jIjOVE5oF3
SOkgULzmd+gZ2tCRpnUbE+lkc8gKOA9LfKjd3Dy3c53UkGHsVTQ41HfJ4gHZ5vV8bOvZuIZawrLM
1rw9nDrtFhvtaG1Nc3IuRbCk3+IeYEo2awiQWjk3/B6INFD2PXUxRTvtAxUEh9EYuuc2rmEQGc54
xffJVSFypTakcQjIKZgouMNFKX2DZzlF42kF8jJZesneNbcg3rLBx+WcgVaRhX07iDI+L14wHzou
RuR5BMIB5fjU6yz4NDrLrPEmwsaGkJy+61MsYOJqzb6yUg1yx8hRw8cv5ZK2CX+KwNN6u2zMxR3E
4+kdCMm0Eb3hvpl15t+aquKbl66HJqGmZrZfpgllNqEXZv1QqeA1M6uEEzsly/okOzngl698M2Uj
NAVvmRaLBwgNnbxzW3QOV5YXSEg0risgOeaG1K9NF+DIvgmMSpdYJeG7RFz8vPK1uaiHViabObCg
E1mp6+2awPWilHCTOMqTiVwLs85PfVt0JaQWLX11kI1nH6bLVzwCLa4723YC2OGuolDIumfDmJno
7esEJf5w5CNrtuJIbAojyw8ZL2/UvvMLLU31mY+z+Rz0g/doyKQ5Spk9yspT29KS5cGTHWyAAeWk
V6/NzPLGAfgDmuBH3rtv3jANX626o4KwwfCGnTO8eUSrX7meX9zB6d5Odqld8+aYqzoQ0ano5Q9r
wZQa9o0U7N2k5ROfMGTI9xgRXiyiG1Q0wOWVYdMGCa4Bd2i3JZHzl5S5eoZhfXJKLfzZF/yvhfrb
Fspb4/f++1DlXFdEA3/8ea5iGj9/5l9zFYYn6MzIjlxdXWhC/9VE0SqRoYA603JX/SLGpf83V6Hv
QkCq6yZYRQeqIg3Q762UbX9Bo+ewpTTpfwgv/kcZgPbqUf2zIE93XAY+jEJX2IaJi2odY/5Jrrpm
VMHvVjCGGr56UaGVQIenFBCaI12hrjxiPSuwqwloHW7C5gybXiP7L0m/dbG/1EhSShNakp7KGVa0
LCFVd577SUIZ45Yq823o2Y26rqVoi5dsseV13S36t9xKZoijg5iHcB0lrRh0TtR9piF39/reMw9g
CcbxOFtZO51bxt7btBdsN9BTq1AoF+ous9fIGOI+JOPvWh+gmWLM8kEP59VibqRq30cqeU7pFLoU
iBVFJYcmn+nM4IQ/o1sDnynoFjmPgyffTbMz2cnTgc2hd6W1Q3sY6zJvIAJU82WU2t7Etr+pzQAE
5GyRG1f0ZVQm9fqo1JK/zA7HgTVYzWZQ83UaGOgr8oWVj7EhdyDuN0NdkNAUelbrcMVWK4WRsO+O
TUAsFiPknedV1peB1svMnCN2gO4O8HTunqCOOJ+8IsDikK3H7ePiEjbct3an2SevTWbM6y2RC/YE
EHff+k0Kt3o2pzPUJajHBbE5iua82rks72GZTHaa9tZVzmymlhC9BW4d74Sip2qDJTKoXk1UPakY
cq54gmxhtx+MUhjByCI1wCLVc+O6gS8Oia95XgMkiVXJaJnGfdeRJ1cAyp6/UdU3+Y81xewHUbOs
kW/MimR64wFBqrHjwPdqQNS0yq8NxONVSBCM1wChxdGthoYXqhUxEbrFkB8yO6isbVuIC4V1u9Uz
qsc4FdNtpwoEA4hX+VjOot6oRpA7zTzu6OeihmKtLzswwmIvSFkwsma+793BBi+pFeYmC1iyRoXs
k6PvU5ZHtsWrHZm5H18hvRl74m6VcyDBut1xvnYfNQGRn2YvDYutCRw2bvtVseNDSggTAHVWWEFd
OXZWP4W2lRQsibLcuLKr4T3N7bGPltp27jReQYcmrEnek9bWT5iWyh3WQG0/WnZFIITentFLNXtj
MeZLBa6eXF5BVWkbhOqU0scHJUxdnFj6SYTtaL6oct3qMII0vMkwhlAQ9YV97fr5cqQK08MFaP2G
oKEPHmOObK3E11gkN27KZGIz2O617nndazqL+J2aINjVYPjoKi17K6SojoPhNU95t9wAY3cu6yf7
FuWYvmEigANQGuclp6Hk0u4j32ocNAoNPbRtNfqP2lD6be2I5DVpsuXUSnu6rkf02l3hAkDL3GSf
56PYxxnGyliuxi7sSfvGbYOHxNYQqqFrvwaO87yY+m1l5TLytNi9FsvosL6RdN15N704EmJemIt5
up4zy3wjMQDxzEDQEQsPMCb3rmkPKG4664eGUbKMel6NnVjy/oDd7NNlEh21GVqpjTYoGYRidO2H
xprmNDK9sf60fZU8Ormd6CgSW+drX67RV0HX8Xc02gGhkxmxBmTQNADLm3S3PgpsoJGPQ4K0h3ze
WVXiX82OC0cRJCxUCFyxu95JDD7oUDlORpAOjyzuRVTw+jx2s7zwsa7vfVORNcGoyBFxcKXBGcP5
Aaft6LcaDE0Qyv43YljTu6DwM6zfdfWNAVewKXRKHwwqiLG3qrbhuOsGDNr8vi9b/6DoXTaCT/cD
4I2mZLWuTDQZVhxN/fLk68wp1OwkXuh5Es9SQVGCasV6r4sEc2I6aJt5MuwcR5LrvCGtDzYWTrP7
mulZRDs5vYiUqHbHyuszJCcmHaM3f8IoH7ejafU/EjFpbGMl5PkihXYC1+vVrJbydjEYR41Aa+9U
5dQ7o0j6O7NtG1g6k/7AAp0tAHt5IXd13SXbrpb6h08E+saeh/oedTkWVMVmOErzQQtttsw/5gVJ
WDVW3ptFR6BtFj5aW5K8MO6heibAKoH9V9Wc/D6BVaHnj+7ZlKA5+EZarM4N8wlgU3PyJyc91kHb
ULyl46aXOo2gClL1PVNt/+CMicyReMfkj+iqoMsxOtRIs3RDAyrzYWmVGiLblN9JnLG27CADuliz
Ps95k0eaJdvrpaqnS+FpW9Q4wVmOppOFrBTSGKSgBslEN+TGYF7yXnQjzMWuaM5e46sHfTI6BEfE
p9zbIOqvRh8JVD3HGRKX2AbGB0bzth0b8VIihnlJ/Kq9q4h+eG5EnJ2GWRI3gAT0yWhttU31Ot+r
dlTbWPUS9VbVpRubZ4vSBW1Bf6iKZYTe6Q1PNulQwJ/srtpoKG3AndjwMfVUv5PISq2tx3zjWE0a
Y9BSTOrkMDsUWBrgEvq1bfE69tOrPXtO6Iypu1czVKIopwI/Gpnhfpr8/VpUx1V2l/T0Q26uBy9q
cbor3V646H2inla8bJftUIu51x7y6UdSR1rQw05L9kISM6jY+NN8Pci63aHJHKr/Kda/V33Wq78p
jjFPrIP3/14cv3zv+v/znLV4wLN/K5F//8nfS2TPIxUMtgMciZ+bx3Xa//uewTe/uA55Uzar+pXQ
9yfpus22AXwlFBWw7eBx1yXzH9sG74sR+C7dKrSNdWkY/JNtAxX3v5fIK9ycFaftsM422Eb+6uVI
lD0VVZ6kh670hhMzUIBcldl0J0uVJPPZPTUMIg4KH0MjRzEBaJ/NGaevMV2JtNU4/ePBgzsWtA+g
wMipsYrgmcFesUccSRRgNgSYwGZH7ga37AX6o9Q5dKRNtDuoEPESORplHYhdB9IVKjgXI6cSG6cp
5ysZ20dWZwN0OJVgnQUJ/sQdF8Th6KzjMTd/DabpmVFN7BJb3CGt78cl4ikpen2NQQMoqgs5gMYR
6wdO4Lnq8IJQHI1rVSrvHSWza37EaDat7lES1Noli5u8g2oMCbO1ZH1eJlWFc2fpL0vbjuT06Oox
bpS1U21HiF/QoSgNlvWZF5XoSG9xs01m5MUOHwLXSjqp8iFJHWdnWmBxc+IDqSukcaLMeKpF7YSJ
349n31Y7fyzQKnISbRJwVrTUmd0/CKId7mLiJC8x+Brk525rG+D28EpyNWrLJhhivJxI+bcmC1iE
77LY8JgFA62ekq9m9GJSxIbxbL0MAvKMkaXXHlOlvTGkhB8tY78xlW4XG29MTchSSKZxIC72da+1
Y0xuLOWw7y59GJesHaaqf7IxaOYh9Y6x1UYTy26+eiTbrnJ4P5zhevExdef6G4N8ZzPwXLZYg5/j
SunAitsnJRR6JNTf7+2UqyN+Vco+5acbR6hVOeVskC4l9x1JmxWz+bo4+3kpb5DBI3wLijL1uPdr
95bJs3snLBZQWuqNb3EbI6SVdQ6T3Z2vkcJ8700rYQilFhdJa5bcLTApjnOAQD13rQhs5XxduAJQ
teESwlBp8cWw+leG4FUEEU8ciDuJk9PU68V4mYOklh8tqkemTXJgSzEaF7dsnBP8QOtB0N5s4JMN
10CxJATeseQlm5qyPQ+m/j7NyO4Qt2tbc9K/21X57k1T3UWlU8nDiGU1LEg+uGU/bXQboi/8N+7t
4XHRkP3nACIoQ+NiNZgMQ8n9MDj5LnbrqogKlLXvabLU+sZQQwY/WcMYG4q1YVp4l7eO15fbrOpG
/QJoASc0F9h1I2nCo5ll2WVszLvJMd6WLnjT2yFsSUTctp6OKiBws4bQaS+V7R7pnrnXE3Z4Tuw/
JnHzXTfJvglzj/it1vZxoxTAcW7Tgi0Lc7osylPXJAGAs4O/AeCj1aU3CNZOsE6mAyT1suPDbKdz
NCSwPM5d0C3J3o/nNomGtnkrM60Z7tteeTwkNivaEN8REVXTlIjmDL9w3HTrGnDQg72yrfTAunCU
F7gJPnOy2CiZKOJagT+OrBnjOrbaEJCeg+zNirfempOT0qhtZUM3Q2iXtjEa13+x21I5Yb+cKt3T
MJ936R6JbIJNGbaDs2byBGs6T7U2s1DpxOvskN1T5nI6+aQl2VWPbfpnzo+/Rv4AXnAuaV2KbbMG
ArloFyKMzTZ1QCnZCxAcxBKj2UPoy6LRKJPzNEJ0B+uxLI9yTR1yer89z+i3n4ljSIfihHIs2ZRk
GxUoFmt/O2tWCUrihGuEuLIZimXbmZDJyT1y1gSkwtHrs1FYABcdxMRtKH/GJTmrLPX/sndm23Eb
6dJ9lfMC8EICSAy3KKBGzqRIUTdYlCVhnud8+rNBW/+x5L/t9r37xm1bdBVRqERmfBE7ThAcXFaq
rr0nf20+uRJ4pW0TuEgk4YndCmX0EL3XMXlbM5PKvNFnSzNfpCXIRnfTp4KjG5L3VuokHa/bG5Km
p0VNN4WK128j3Gv+rePsabChDoVNzAj9r/8VeZhphZNgskzsDZm3FUtFJYW5oJK7q7QYP/FgIU00
FNORIgdmFUUEwA7xcKarik3m8Kvx3mDlWE5/ZW21VhP9VjHGvKO5VV6lOuVXXeVmB/accPiRuPvG
1dmuem5YOfCnxVaeZXSVfoJcTYuhlycnm8rlEA1Tv9gDLFH8AS47K92AlCe8y7IVdC1G8RDZat05
fYyluPGA4EVd+m1M17Fm8oUsVDasvbNgpOaZRntqPVEqPyMbE2CYvutoMNLqxVh3kq/odbJViaX6
4u7yAjgENedeII1UnNmgRjAN28tSlm2oq6X/IutuYejezCGFvc0V82scLFuVWae8z643lKdYdl9a
L6b3LJ8/YyMaQ12s8ClHHjeioxyKpOMRr40Z0PV3M5HyGXoc4WZpVDBfJ3kPsaPcd1p/E6/Zw7hV
sM1JdrdwXc/RIrGs6sVN7JRqv9g5tlXomVL3Qdjbe6l6TiowDTgaTeOwWX/XD7RuwJUdua4PLfhF
G+LosNIU1+txHRo8OTsfEw0WU0AJK6x3CzK4HtqVq/QwibxGPdJg6Wkf595YVlJNjquCVMI00ae8
cihkzkVRWKEzCLEeYWY/Smfjiap3tmiPSeFmygXY2ZqaHN/gvFoDiKX1an3Hk9IG3N5i1WaW20D0
eTGbcXkpa305OySVLmML7JQJHh2VUwnKaCfWfDrrdj6z9BdE5JYpAZW6QVNFyYrp5pr9hg6XBezn
svOkc+b08QmVD64aAZzoJRVkpgxxoMzUgm6IVnL/B6js8q5f3Rardiv25jvVtcRr7uetyQXK13zZ
J3ocP1tr1AROVg6IgTlwAIbANPB1CnKsruRIudUoZp+nm5o3Cca8dBigk3AwOjxhvrFSH+fz5NL3
st8c5S69f9mud6B9qLxIzmtPaiegKn2iDD1Zx0uR5NpJazfoLTXxcIWws3m3QpKUwXis2nTPMdcL
a9dTXZCYox0Q79Bfe5klIlgyPbt3kw5XhJcxu/Zskjx0BsgDo85l3+HXO2JjJrKEXWoC3Lt2zqaL
wfMtSCAH0cb4LQlNSMBEkH8VOOG93cuDySgM1zbZAjjFMCf5eaIa/YYQjnGPkKJIOT2bi1beWOsW
xmYH1Ba70jbck7UhialSyXbY0BDg4nFjFjfv/OI+h1GTgpL4yOKtQpOLdCEg9tlymFes4BApbmO/
hSsn18nAeF2ehPMw4vHvRkI2A/glGlvspLwljQB53s6TMRxkck0Gudl7G4x53rDM9juhucLIe9+/
c5t7WRX4COwuhH1qngl0QXgGS7h+ATucfPLYc38AwetcIiuBCp2uk3PV62zNgigWsXdd6pLMxup8
HDbK5rrxNu0Y8ibGE5J0YCNOnbGqbkfex341KXWYAWQwvU6xIPEsMbzrIlvXr7Dht0rtVLyxnqbn
dNZEuLaW/ZEmccIPsEKcaK+1afLegmIgCpbdfq0GkzFtbYbSntFR6AYJaVjwDt5Ci5BcpulCc858
s0I4euidvPNBzS94axgQ13mTvFEayVjeqGuL0EI92H4jmi5sDQTFsl6g+JDBCDn+23tj0p0v9A0s
V02fqhu3Vc0jXgkKRVjPs29Iif2TV+nFx1iQEAjkmnlnoCvROXUK/QyFvN073K8XvY3te1MNM1kQ
kj6G0nkBJTUf0EQTrtg12PsjLEkYr7vaIUbH0lxWe9L18gCKg7Skzl688Yr5qe4Kc6/pXchUK7tN
Y4INGR2CNxk+rwuLBNPaMuHL4kzYdyZWPnMzJMLWbsKcUhWQZqKEizthq6hxjbNjsLJLk7JHKUq9
ZQOFfpfktqT0BatAmLaj/W1iEvbFLpfE3TXAza7BRS/mfu6sev/vcOy/Of8D5t9QF//5/H/zdXr7
8sPB//cf+T4b24zFOI1pD2c/+xuB//eDP1b2/xuGYTLWt7Y49Fm5uY2ZyH0/6dNCzgTLhXDC+MyV
HM3/ga+QkPyPJ30mYc72MpjXYUQQnfgpHpAM1jJVXWNeO1HvPK+zJVFJhcYwXxWUZ3K2aoOlqc/I
Fa3wa9FO7Digy8828cXR6NsruvNG4yPY8fymxkKF12hB0d8ZTbtwzENcezYna/o45BCFhnil36VZ
jWWH0ZjDbDNkVNXaSQUrbV7Fw2j29Ws1RdOt6jycwdDcNt1fdTzSW8JZ+7S08qNDHSengRzamoOr
5WB7vEW/SbIlp+q83o5cK8Ui1rqyVUwWAuRHzxJqDJY8AxQ4EtmCJJ3nX1qyU3w55VSSoS2X24hG
GRqCacnVA4pliVkDxcudU712FiMVMTJo4sTDvzV72Rhnel9W0tqyXU8x3LksKMt1If3OG6wvVqTY
YNYtPXH3htvU956VxQ8qy6fbtiCLwhlpCNj5I+pFVHEfsrlzjiV6QbsDcEhrbboMJP/dMUdptLpl
aFgkjA+wKQZHNUTK393FkZDpeCgjIzadA5mSPN47XarjSF6ykk3sLt9sy+ZvFmakX+1k9aLmkd3E
bUJu1bbcquIk5BZasbxwfLB684E9VI6ByhbkfGQaTctN3k6WF4XkbDqPGE3clfuGBHbsjybmTojO
WpJFzEdWbY8aL4B1yX4wmfYxGnAGnkralATsAUDgHfV+FhEkzqSIgtbqp+3GgTyulkySbUZi4YCE
3b2YzsPAKUi/ofYyG8wOLaGfZgUycjbmXnyMGWQa6nWhlaHqvlCMNJSlL3Oliuj+3wXvv1vwhM34
/K8WvPl/Xusu/8EOgF7ID33XOsUvrFKGy/kG2sZv9unflzzH+8XBO02Mg1PCNvRnmfvurGaZE9KV
zGkc8aPWiQxqUaooQWrSeepRZPlPVsA/KZ2SlIVDOkvq4JRs+ycGrZjsllLZuD5NLoQIviyxvDW7
ublRxfx3TN9tLf1DsMNyeS3Xww6OXcICFLJ5vP9gPJj4EqjWFdXJMWdMpfQE3GTYnZ5XrsAVrAMv
/MNH8V/kzng9AEfQYTerBUahn363TjMNJiU6r0fbBBNBnR53FjSYfMNCjqQaIuK0VFmIp9lOjae/
fvE/QbgkngLHJj6DUk2pyU+/bKvp/VL3wCYUG+cvZVH2NoLa5F6tQi3UZijvGRbf3/3K/59LzIHN
JenD4+zPOayhZx49uw4UiFIsd5xdhi8Tlk7SkWm33MX6+o9fkOwQRn9uIpR3wOg/PT8zXVsao++8
Y4IccnE2KMWaDPhAXFP7ZEaT/frXl1X86bpynsBcA83J4+LiX/nxJuIoxvM3WqbjWC8tLE476o1b
pZjL+e6MgrhD7hM3LqeEk4OV+AE8Q/VcNY0z7xI7VyAfnd55GFbDQNSbJCo6lApqvxdv+cjR82/u
AiYGP9/0tBAJg+8+YQiPL/tP77ciygmRcRiP0jFji24yQ0aXPi6wYqKcQrhoacA7izpZkdP6QYon
voPrAwXY3dHQIYKcAXSZJyKn8i02+85GGCq4l/B/1pdSuYIiiQSG4KTTrx1CKhE3paFzHdpcKkHA
toe1o3Wp4TPsVe6+kYu4ocJB68KR+PGl0dblQQykp6IUUqevuqmWn93JBAxqd2qZ6KhpjezSmXK5
QxYjlp8i1XlHKqy1l6yAgPrQdkbHLReByCaw268QtmDdJUJ85S5FCQFVmGYLcXJvsu6Xap2vKj0p
yB/JbPYnrL+G/74QdEwKSTRP/XKHtrDceXnbuTsMoA3N2gbsH1TYkz1hmdtxftqaJs3pTifyUu48
Sv3SHawGL8xEJ9/cTl8eOIQIg0RH1LyaybA8aBBZnuQA4zhVqXyDVmZUJ4yMy6tdD4CKsF4x2CEt
uzyMVsdvCpuDwXfR84JelUbPRpbnXTAyFH4rRq4jYwKuG6OHp9HjQ1NQTZ/nVsk3WwMoTEmuF7bm
LJmK1OngkrHSoBy/o29/u1eTLIZMlJjpPF6nOUIWDRRbaFLyy1JG0/SHfp4KtdO6NU/Ik0Vpecpb
rUXosBmicYom6f2STETj3Ib1NMDgANa6JB5q+1gbrbf6vQEvbvjy47S58tbOe24Kamh9q0q5M5Yc
bc0CUnPpsOIWuFIJzuFMpmRyogYwpdGkb14X9lL0xtW5avcTG0/oEokwT9CMQc/Nzfa7bqRFpupg
Vt+vv7UM2EtH1wqTnPIkz9WSftdWnn7z/meGCH9/ueoZ64ZKjhq/6z1NO1Mw03OyH9ueGxiXkhvY
Qw5xvu+zKLoI1PqGerx5DPJ2cb0HCP8C+83gmvroDwUGhpuhtftG+m6ZG8sjDjKduXDEVHzaF7hh
/AijNKO8IhX6aRaDA3WTrE6VnPt+SLXDqo8Z5aexttJT3lQSAnUtad2pknGIrgzlrbA2jPnLtGot
9YyYY9K7mdj2zMYRuuuhr9jI9wZhd18RxPc1d2KWredwq+Ukuc79E5W4SbhsmZOoonmYweCu3Yx0
s9labClp+qEaFjjENB8jb10uA16zJxs4yy5pIohUhrbeWDK3kacS8bHXjTZoktX2oY+IW+SA4WFO
WjbxA8n8TwOyo8X91c80cSKXXCYqLY+WC6jDH3WMaL5eIxh0I4pbz7Jpl6lzZiRo3zR6xUBxRIi9
EtVc8oEvG7lPQbA7VI0avnhpAiO51+BhB9zcHjylYakCjwYtTH6OQ/1R1Q9VIDTrw5DEoMm79q0S
ToavhDqOY4vHeeIP0hCMdjpxS6257L8kgr9hkDkuDzzmuJeNCDrd0dYintKKyk4S7c2rpAvmuVwT
6DDwsRDC5DQtD2pJoucNvHXTWKJ5peIBlumUz29L7cbPmbRZMGnqBKekZy/Imnyx6BsyTxGFV4fU
Mc2T23g6nZVUswc8RusnWwJBTwHKMOe14r0wS1cCOlBYElTfiE9lp2nqpBJrdE9m2UFu2Immx/bT
CczFtmGan1U8STvsqvxceE10RStpfAfcIsFE5z05SdI+F0P3tpbLtvqn4rkvIRJkgIduiBmxzstG
pGcc8sanUYtG6kiTDWPkzc4jTtLcCdJpPsFY1abAnFux43vpcPLa9HmvMqrbZTQoqlXwCErUtaBe
UPD8qcT8whSsJd1QWHLySzOqbipHsz4XwuTPNzyxug8ygQD+2XPnlOlI20T1Xrk1QU5SUiNYhT7X
rjgPjVy6MoLHi63pIzI/ORyrAo2RmHqQ8SsdHHSrHEt21L/Wi8tepKH9+MrcyNy5mPhYKUbrwhR7
PouFVcTdTef2K8fwzL3RltV77soaprFW2P0XvaABVUYYPbB1K26aduRO6WPdDeJF226lkVbPIE5q
cWNCa6GzzjZY0zPM+M+TwbuxB3jfTNZMc1cUHutgOYJcwAC0ErGDhBT7SY4L0F9MyId20aRlEBs5
6303dcc1mVgHgSb2/YGQvnvlNVhjM/pXio0nzKJlgnO4a0xe3pZzWxzeseR1xwubkbLe1Jqx4L8v
gU4yRl0IcWy79eEDJ3fDXLmVPzazhR466gSyJGOibtD6L5UJHNQXJmkLnqytfOPsvNz1qWSdLmVa
ACumn5S82EDxCc3JHFEOv70tUUmQTm2SsZOINI3Hl0Ps4dIWQKTR3Za7YWLvW2LmCoUqAFgYs4H7
BxddaS3XgIDpAtU7jyYso23o/ZQT7zotG37XeVK8ZNVR1PxgtU3BrA7gpVWT7EviNi/82dWZcdHs
a9nnMe9x8YEIXB8jrZavdiJYWFe8ElcQXdAzcyyfPY8MET/NDnQM1s3CvrKU6fasi454LGpNPzf0
730butY7JOMM9pv3zC4n1Rzv2ViIbvhu0fEkb71BPJndRkaNN1jsvqNrTfFO0u2KkjBXfiEZJO3G
xgXKVXYsVY/R9olm+B/f1FhuDH44xDcapU6RPyCGwiOWkJzSsHDRfLbiE0tSb7qytXy0zVQbHxm8
4m/cpXMSJ+4DI0DP5lHVeIo5jhu3a7pf81SLxQdawKIa6vU8wIARbDeAhMkw1a0IOl9RpsEwgzCc
bYbLpeaxB3FAgJ1zq0uYSA3TLtWSlYbAFW0K4/i5yFRzzcffPtRwVE/5lGgfF81Lz9pAAGuiimZn
rcx/mVMDJQQqtC/GWfJ7tHZQofb7uuNdgHFHuxatJnZZ0s0upkhcj0UAFR8Xw7K0p5rqXMTtQjxQ
Px/VWHdJsWYTdCSRsyMZ7DL/pqUWTtCpjghP1mRYhhYkMt/AmcKW6ltF9lQr1ltvseYT9zUbg7HV
b72h0W9lSYRn0sudTT/4cRllG7I3jh4XeyTvw0M0yFqU3sWybi19sK4B01X3fNo8l6ulOPPkKw9W
mePl00wcqaUdxl5xPeZUfQNfXm91+IwfGs0eX7vaMG9qCobqnRnrbCAXoPHoToE93ZmleGDnV4Xk
yfRvGDfl2US/I2lTEtIiCVM5sxW5Ry1TX7HL84FYI1/hvZTmnATlqFMDxo5ganYaT+DeX8GFsYIk
OisEzytWwwFpbGwNGEYmWMVrZnHcpGXCapPaHXekwteAKXbBInm35nPGAJxtd/DXx6jt1PHDURxe
NQcO+MSGQIL4+dgPTyejMtqk5Ua+b/pxyjPC3Da+f/06fzr9gJeASLvRkBFsObj9eFqj7ZI5UE2D
YkHOhkAmhqunlixgwbhc1BeMDhxd3pfDv37d7XT90++3AblJS3AytTgp/vi6HMkLXKhLc1yywgYI
TX0QhcvFsp+dhPWrLqv1gRKTDQs6bbvcv351dJs/vTo9qhYZEDxpm0b9g9BBrA/1RNj1cQbBZ/gw
eYwnd1t1wSex2g8xfnVfb7BzEIkAVmERoPo3v/NfWRQJ3mylXn+h2PGwTf4neMvr4adBxfsP/q7a
efYv6Df29tmBVbaMbQLxfVChM8PYPlrdAPLDX/h0v6t27yGezYLId0pH/uG2/H1uYclf8PToZNx0
4zdWwj9R7Sznx1vMIvW3wZQQsGA+oCyaeCH/qKUhOzU9ZQfGlWIzHasDk911iDa/CKax/lrjrB02
JbsEf3LBsvqwmdSrZhS22OGhOPZTo12huo8MMrVyH7N7IM+m+us6ro5JZ45nwOpOAL2HUS8WsEcm
/pQcVLF2GVJ3C52U9uPkNguPMsLdtB1m2kE0bU2vOY95m0CIz39P7A3Sc9D4psgkRElFI+8b37GM
j3maXNvsmc8Gs13qIKP7Gc8BVJAAsL2+JYjEse0habtsc6kQss/CiuBo4gJhc/FllAJ6WNbgFZu6
bNeZ1XoNQBQIAiRcpua/JprN5q/otTDKMtqadKUOcgMvVrFx2LpGX6jlzMK+ydNA4ZQAH3rbYcEL
Wc1hpRqDuS+ckkki2e6jWbJ7EiVeAa6UFQyV69EgN6YPDjvNoBRCHZvc8CiVWjenf8PAfchuu9XT
d22fKx5kqfBHfKs0mzQmbmtpBozkJaTfkSJhoqnnPHWuE8GZi0PGg6eXmyPTOXglfQsWA4EICqS/
0l1HXCXWAyPSDxopk51M1mdoqbTGk/0IMd0PwYChP4AUH+86DAk85cfPZY9Vf1nKcwMS90K19Loz
CfvUygFmVzRYVNoqAFeh+cBfHL+V9tGLvPOwQntwc6PBVBBpz6uZ1j5HbYkDnzyCOS7L3rBiDzpj
uZ6MOsmeyLerUy/cKSBKSth4ETg8e20N+kW3oPICcJQuG5/RJvlD9in0KIRqlsa6tBr5hCoqd6DE
2mDsu9k3i/jAEu34XguSoyi0MM/ap7q3n91FXWXG7PgxiY29VqV6iCyYHJymfFMy+5S1g3XIcExx
Rp+BPXqZdm4N76sF0DIYJtpZuSeeChyB9swt4XbxPXgCyo9ispYG4y9wnHhbXIFtti8wRw3yhAgm
Pq10njDw7y+Lln9WK6Yops1NmKXZepQV9ThKVXSwYB3YpVXWBk7cWMdEYTei9AnQT8E/w3fzUeuH
cmsBo6cZDyIejbU9CJdPsAatvbeZXO0jM/vQGXZ8jVZW7k3389ZVc6ajtt3JxtaeCibksCOgTwdO
kaYP5ZTTBtXbOoGYZD1A+Oie9K1bjLFE/qCYTwR9r657IrN7YlIzJ2u8AyofS2xVuhNWC6SJwdB0
mBKdYsqZlyFEggQsB8BJkmPUzjqZfRIGJuM0dvGIGTGE28m49Jo+BpqRNB9wz3EV3cgMDCtzdnZM
RY4EZ+3rsk53+F/0D5BIwDprArca/SpbgRjwoZEoHCmP6jHXzBVS46ifxdDPEnMMEb3drGEpwX83
gxos7d2Ipzg0Od/veavjlaNVtFXZ2hX0fei1uX2jWfnndKIfG8RJcZpagEYjUkzgKK5no3rq2qA+
E27Uvy0Rtg14RvLcTHDFM3t41EHVQQG1zy55cJ8c74ONtBnOFBCHCTQTX82FHVhIXL7Rer8SJXpI
yb9FYrwr4KT6epaKw5pqX0tLrfsC1lM3OFfpzJ/vnerAth73LVF+Oku0bsfZownWba+YOKYLniJ9
a+lRwgCtHvvaWI7OJo4UuaNxnsI+xkZrDQ1qiYIOzOpOj+3uejWcPbCqN6/dThqwBPFl9fIxMpJ4
Vzr0Iq0QefmqHRar/Tr1TF8dRfBedpl50Atyc2TZ8n1WGHiS14Zd65AzYPVK98gp/rYujE+23V9l
VA+ferk8u3NPRohAIIUUpg2UJq2ePG96KZhQB0jtX0EyEECJ0mE3x8WTIcaLYw3dTeMa57TuGFLW
2JcLx/bR5+6KBLklMnFtgKr81nWjTkYP/qJUY32wrJHcHpaVsMXzeLVS5nuwls4lZUQwqqDNpzdx
Aq2IKasFAbmoxEXZ2bifjLXdDy5Gk8XlFSuFcZR9/F1PZiQTPISQCzAEzyRgwQYXe6xK0tdL+djk
ZYLsiCV3bftT3IGqJaWqcfAZ4TwkPF4wBdivRb58nKNxPDqr84XOSPyccZHsR2OYD0u1aPu4grro
lBMNMAUqdewkPhyf7Y3P103LWWtA5d2V4H0yVeMnSPcUdyCH21ZxEon2MnpNBkJ8+WKSq2MtHMeT
O6mOtSbtwjWK7CPrb3qmxXo+xBqrHGwWiSvALTkDG8RqlSn3sTObe7JYuJqtRhxiJ3uZAXydlOY+
rUN/6VHY/UaLv5la45yLqsDI5BQ0qDe22MvagfxqlfrZxeqJcY4nuWJV3QPWAOnursqsPqPKbN53
Aogg1gmGtl51XCD/wU5dIHjX8zPnoNLZIj52nxV+y91XurdIOFSJ0shs5NuXDIFH9uaxhTswiZ3T
2Eb0wRznyiTQsxIpgGYk+5rVO/dxN81pThwjkg+mVTp291pPUAfpiTKn3qEUqN4OP36VFRyTATA2
HRGF6/c947/x+L9JAGFT3iw0/3l7ffe1qrb47dtPAaDff/D7UNz6BZ2cImNmlAxI+X//b3vt6r9I
oj/CM0A3EZ7fmGLft9fGL/yjzftDyxKGHcmm+LstiFH61jJDakcwU9pC7f/AFvTb+feH86ODScl0
BAM7IkAEQX/cXhf4BWmt0HmoO1W+0ulVpyKQxZZmplfTCz02A+Zmt8YHMg822VGGoN0JZV3oe9WS
4Nglha55bP8GCqgSNj6az9lvDDrv12YaotvZttdLuQo9sFJGSb5CWoY+pvVA+sUK19wu2HdpJspz
yGLd8KxJOEyGXZaogwb84rnr1+68IorcEGXSURKV+hBBfNqgm04Sdp7eZCEm+xYkDhrYUW89Bipi
0Z03lZl2xbrHlo20gWnD/m4otWAzSuAjqY6po9KvmhDxrzNAquuFn/ko1zobA3oVrCtws1uDqNMz
dnEo1IB4LmMjrLVZ3jHuLC4ThOfbtKY2bpp7DgaUx+0iPcLpXg8TtatwSfaZE2cTLhmi2ws0L2aU
dg9at0TUQyjX/amQ5ge34zILDdwZ22ckMABjAJMZu7P5aGOM0lx5rKviDGK6vBs0097jNi3v6a2o
4T+63W0SYSTzJ51AM9W1RI1cFe3yOYGqzxEeNzasLJyNsR5iliJN3OWNygCE6S8MMYarsbY+9jIe
HkXfV+7B7SKvoOUzi9FsRjc/VN1oPhN4MPZMMAHBNXG2FfhF0bVFMWewmnqOXRMmqpRT/+DYCHSh
/a4qbfpSvylNFpKTM91tzqegn2ERkTe+s3Cm1+wLUaqE1o+vYlOvOthWt1OfyZ2HvKVtdYbyXfHa
tC9zU8GYGkeI0ll1D4zGus4t44XJHPbjTT9bNyWt2jQ1aqTa0NZkeZwR3PRaDLs8z7IH/MP6LXRl
J4g2hS6260OemW5YWjzPk5EMVvSu6nmbwJdBKN7ia/k34ma/isjT9vW7LphsEiE3ORONTTbsNwFR
FR7xV1fClzENi12vvK+523ZsTi/1JkGWmxjJkPAjHWnSV5tImWxypdyEy3mTMOMRMVPA1zwXm8Bp
OQBwm030lEVD9GUTQh23b4NsE0c7sUy74l0wnVrum3cVddkE1YbiXn9kqBRk73prY3OgcTcRdt3k
WLhQcOwPNj3CCLVuBC10j+F6ZmMlhbIQdLPf5F2oC5vYu2rMYR8NRgTzI8ZoTuPwhvJEPAui/lmo
yyy92J3u3EPIjZKXxVJIpSNJOJjR3jbsLQDQ8fqUM3ruarx4TGB1v2CIOu06dkVdyFBakx8h4VTZ
aa7ZZftFrRic4yNXVnXoavImj1OaWvPjkKcjqnoca8wRcwZs2WueD52qMP6/xwKSLSKwNrangqnf
kgPcZnH8WtIlSFFzIkByA8kvET3f8wbLqgThA/GeRHDnldoYtlyuG6ITD3l8XAfXeqWucB5+dXKP
Khkmc8rDU1GMQ31OhwrTgF9F+WDyFxsYEfxAqRH/05mnPlU57LSd3poG+IWhMyK+WGL5zQT075P6
b57UWw8hhqf//KR+rEeEsN1bVxfpjzyb33/0+7Pa/YXUElYmzGGCxz8Osu9ZXfMXFGS5cXqd32mh
vz+pTfkL+hfKFGM02zKAAv/fkxpvL7k36eAV+h07/A+e1PK9j/2PT2oPP5CEUMx/0zZRmn8yeVFJ
kNOFl9bHZXLEHHpJzhC2qjDaJ1Xb7CkKsKiqjjP3HsQnwx+D6PIN312qUYvEpWGWidNTFqXmi90n
611tG9UjqZ3oExY2JnmMdJujMyt5BPbHIIiOOXlJNYYaNEbQ1TovuV0GA65Nzm+of3QoFFpyw6OV
RnJmq+Z5VG3Rhq2XxoDR1nXmvMGhnT6XKau+9SXhRN/xVmufa711m4gM2xbE9C0JNWmh3mom3EpA
XD4fQYWx10yM5DQtPaeSeoVZQOlqsxsMisvH0jR5DmIW8pZUr8KlaMGilrypgBHW8JVXEQy/rIoj
D30ePdJaQ2iB/3Cxhu+D8CUia7HL7aHGEMvD/JhuPZOhqfTyW8oHfmTyigmIkhLgoiqNvihb0tmV
i7l/aZS2hcV4Zy8wgPuXatbzBy/XORdjULqdx6h6anqaNoYezMAF/EAsA4sQKEaIhHWbR38hoh20
A5Y/lTTu/ZLzvlq74UJmIoLGqJvkY3xIcA6lUqr5JGLXvYuKeq5J1nW6CCJUUywIUFr3Dp0inCAp
SG1o8s1F691JqPjJVWZR0dxz/fZT3XoEXdP2oJJkvkpGz9gv7wNesAb1oxCte6/hkrlBT8FgtLry
WFIPzZGtE080D1undOXT0WDtnJbRqW/zrp20R8WTg6hcJs4W/L1dWzAsJ5plQDDADz3wOwOSAeLZ
fsbK2752Y228sNO0IDErhLedjLFBCK10Q4RsYh8su9790rAMQ333Ho0uje8XUy1x6C0dO0w5mZ/Y
lPY9xz5NGsGQaPObqxCD8l54V01jOvF+XPX4bC1ZlVJF3w7qhMXHWA9pNGpXRqQRfJmJY4VEqd2K
AgW2bwO8VZ5pPr2e4wMOfZlfJebi3TWUSNJV2dn2h4p96nWC+EMy0ywsTafFkeo3ubMhdpg0X630
JflUCM/N6mtcCAboMq3dV2aChJEGbwY629hmxOezxZNI4o/tHCK6U2DWCWWMR4wM2nAebAShU9Ey
QX0xmt4bzpL/dXD0DP0jwFztcZ1BKhl5dO2U5XRJp6F/Sdryhn6l+KoYS9h4mdQyQI0GTdyWdqY2
zQG6g5P9gzT1dJ+qDQKrBhVGWK32OkVp/mDqxQkkyPycDkYKNTOprzFutGjGw0M2iiRAOjVs38kM
4VLmlszP7OxizuV2oj1VsRkd6o6zJ5tjs2x2kPybgOw3+c6cMmhtwJn3RVa8h+MKPWD0p9EYg3VY
louGk+kEeUUGq1c91Mq9GrIeWuUkegT0ejnPaTaGDsbv0AJ0SnR1OQDc0L6g44YtKgzdGeqAsRWm
R2ow8sUxfwOi6XFQfYwmOR+gH8tn0XUklccR3C4RzVum9Q9Aw9gsd4qPrffwUVioo1OBu8NtbOje
Fc07mawuetX0X7PVudGVEb1CZpk587fFY8Wk8jabSHBTmoeKALLkDlqXuW9pPvHnFF3SstVN2rrr
oWCKu0tAce6BMpKN1fgpQaQPo1BXNzTwqNc6IsNE+PtWNd31MOcRbrRk2uVm3R3aiE6NzNb0666L
5lu7L4jw9fVnj9X2UKXCDdNojfZMg9jNRxLSJRCVo6qRIUlkAx8FDA99meTy6MSf6tToA0rzcEA7
axXAv6z9guKfl5kI81Ev4+FDNnYDN8asHXAUfBs7uzjQ572GQ0fn+SSM6JOZSwIPCIrUMWRWie3S
NfTTaNdzzgTBkpcKP8Ieswu7viYGJdQwnT67gBd2i6Y592OTeMg2PJooykgPg7RK7gpbOYTEWtrp
phwvUui26fAAVTF69lrsSaYsI/T4MaEj0G0/V8AT/pe9M1mS28iy6K+09R4yOOCAA23Wm5gjh8iM
nMjkBpZkUpjnGV/fx4NSS6Sqqapel9WiKImZMQBw9/feveemHJ/j9GOlsnwn+gFoVmx5u7zt/H0J
xeW1wjrxgbx5Y9thHV+XY7Gc4DaWNLxG5qSInM42/+GWAZNxR+vlRaEdNNfCh8ZJpox74qgm4CxN
XSquHLJcb/w093wSxoHWZl3cq3Vq2YQa1m68bAgcAzuMLIRQKYGjFpMhxW6E49qoCubhZeDRt1fp
ldGE2aYhRJGuV2+8oAloP3DHFfUm7sfq2rQb3Yctz9PSmSc7wRXidTr4IuM2kOPOnKwW736kS0M8
nAMRUUhSVfLVbmX+tSd0EFKsnZMc0AU0lhvpzleFYsdeJ3PtbFwnFs8l4O0HzNfAlbw+3FYUzDd1
YH0yfMgGcRF+pGcBc2fGVtJK57kgAPuWZypdw3VGtSZY55a5Dp7DRu4nO/lEivcXMnyd/VLKboX3
fFjb8fxxHmZ/02W0cJUCZg2idjXY5jEFxUXhYlVfw0ANwAoMpBOenRwGpA7l2mLesF3cQNyj/20I
OB7TcyHcUxF2xU2+NP02B9UzI88adOM1akawBziscSx3AcPA9h2y2xOJbBylOF/QHxSr0R7gxIkE
cjSwNjgSenHFC6gPM7W37mRD6Bu73DYqAuCaafpkWG6ppWbmp8hS8QFOqPqK2u2hH8SvAY1+AtQQ
yxrqtcjobdQOyqeJuKIrfw6Wm8qE+Kbs+rUMSc6iUrgaC0ATaJuq7VDUAH3DAULdNOdHe6iODthn
OvLiOYbccZNxz6+KmMYk0FkfMF8XrSsz2TdDVl2V3fQol6jdiSUqVhliS8Spy3uHOmDd2X35GHgU
hHG78F0HOWwCPDMD1syyW81Fm+8ASaFyMbwvQWh9BPsZvJq1Y9/ZvsIgiyEVahH3lfOF2HdxjJee
ACLIZ9dAvS5qjq8qHwkwFO8taukIukdW4aNvx4NX0SlpZSWxKNJsGTw32nNiUQ/IhwAXZGOyA2Iw
3VmFCu7hxF41XHQAgfs4Mk/R3BLgpOjeJsILEdZPNP1FgrStSp5R7roPgc5ZoB/q0IixivKhjzQZ
Awe0AlNFSHzJwHHyboBfuJvWXV66JIZLK3e1KO5wcIZQYXwdlvErGRF0XwlYjAzzLhjbOx38Sbe7
XTf0+pMq/9Rk2NqXdnoa2/6+Et1dZxS3nNYY62jXf9ZhVwN2hYBpYPQ4JzzmjgcteOPYsUOaEmHl
N0XieTduXhdo8TG44x1u4Svnyz24gfT63y3af8azpKs3yq2/K/z+qoD47Qf/UEAwjRCuQz6q9iZp
t86fFRD0WG1aKlJZlH5/tGiROUiElaRfwXDS3qTfO7QEx2AAokOLMwXJEZXkv9ShtXVd96e6Dy8F
1aNp0pylVUytqZVHfzIT+di8EZHXxjWh9MPZY6/cLozqjnm2pFtVgUo3UTk92Jk77OGOQSJg0SXo
EKBOmJbjEyju/NpurXwt6s5DjmAOzgqpQLEuSpGsFXA9sNLhQ1jZB5l2hJBKcAlSFi9jn96PFus5
8HBvbejIdNIpJkyMEjJfDlAFxImJNFVm1mNXgAKuKksD2kN89+PQPhW2zxlbdXIz9032bhokZXr2
c4JX2666eqWC/jz7BMAkpevs6xHs98pO+vwhTpb+itF7fT2riPiLqc7T/WAvtLKyArbP6KpjHoIn
T5KFgFt6lbuu7Vk90nJxkbGa5qlxCRlbjQATNsNEbbRSU21TWpjFfFiQOG7NSnLMcmrnxmy8Q5ZZ
D5VJ3oXd+eIWGOh1EUz5JpkAnoReZ23TKIUEX3vBrsNeteaGKbdEBiAYhva3ijnhh6mNwx4AzPWC
HH2nHENd5Rju1wHZE6teqmo3WfDjD1NhCxi0LZVNmi2PNQygzThHL5St1vOYO+5xkgCNClGCUG9r
f2POdhmcqma2zG1WRjgz17URCfN6KAJ7eSwaO037bUzspfElzSaBh7bMemOhadkmHMsLsLRrBtOS
YgTWHQpGJ5kf8LB4sNF902CiVtO4auahHvc5Df4DBuJpr/KCw1gsJPFsedERHdSZ7CKxgaF95S2t
PaDwip0bPP1kZQiOYlsjXahiER6wwCa9TE/GHMON3Bj5NCHeKb+NqMrfJlbptwEWv0iPs6pvwy0V
FJ0edemxV/NtBOa3ZawnYg0H1WQ8B1iMSd4sPRXe4XfFQbBDfwfKYy85P+szIyWf+0zsUWs+GsPs
MlSDSprlRBmFtP7JiSR9haICaXVJysrtGBdzVe+YVRb9WgA3+1Ci3jmDJcCDOidFbe3QEqGiJAdo
gu6FlHBt9C2mF0gMxkuUOnG6sRbF+Q9t6ETEJ65uKEg1dUpYg/iBm/hQZBEweVYS5qwJ3IOXAA9v
fjKS2RJrMMLm3TKMLvYNQ43Buq+jkggHspqZfIjoAOvJIL0Oa9Wa4TjMcHoJ4NWMBpR3nEHRQaNp
f6ojSWRmmId3NZrZO5eIBY6+VbVGhExKIG/AvF3M1tnmYW1uJ1iHh3guqnsX/94LA3+KM1ULXdDM
8BdXjK+aI8wUUgc8N8A0oIxxhd1XMQDtMH0LQ3TLyhSF4pIjo0AabnfzSgASQ/rTdpyVVHFfe1W4
V2R4R2Jw7vxkCJ+CrJquCVaxHI7A4fL67w3xn9oQbZR6P9sQn5hZfm3br1//7OK1v/3Ub7uhJ8AS
Ik5lsHjZ1H7bCX3zF9YkhHh6lgmSVs8xf2+Bur+4njAZHSIEFZf97vet0Ja/sEG6vs/s0/mXs5Gk
+oFhID0LL6QOHRS2a/rMU7/fCtXcIHAeneJowCMRULNoiSTDFngqodJdTuOBDUpZ401nzfM6b+t5
I1pg1ooy41DnMl4FTtDmW/q4AhaZdJ84sadblybiJgwhy6zHxubZcKePrFcAEWbbsd/gGYmjVZnZ
uvcd+lxRCG4oUO99UXXHwW7DvUPFtEG9V69FkEZIo7p+Pw+mSb/TlniJ/KndObRpoLV5DPiSufwo
q9p7K5o2P/YsjGTruru+xT9mdoO5HpI4vCM/0DsUc4ysJLKJTqDOY9DECKH8GIm+3luDsVy1Q6a7
F5brfg48VYE4zCvgrDkCwdsSkM5zmnTezZQs5kM/NtamyNR56IV/SyBavfHyMPyE/BonEGXdYVH9
sEljio8gMZt9w0p8GGMMMI09n8uqVMcGp80OWCvVH2XQXaH8q7CA1lhO6b1Bfc+ODpVXzKO3zcDo
rfq0dh4bjVEea2muGeNIwiam9ti3i3EIjIXeYRoZV1lbgEMBSwsYhRKtZXpyW7sRw93aMzS0feyf
wFvDOBQOAUBB7uxReeQ7qybbwVza5VwNVnuriGIAV2k9uVM+fZlpP2/bMaHvqtL2vKQUKOPsQmbE
Ubsxqml+kHGiPvec56ti/mTmcbsXFWVoPyCd5PAXvAxeXO5YAN13LwYZf0szMbkNmUWuMnaIiIEu
dD1PU15ieuwHytVmhxGHeaipMbAOvCxOD7h1sCN+JrF0/DWky7lbtF6N3lVebHlu5FnOY4vmJ6me
IyZmz95Uzm+Gi8oWOY9j3hplOlx7hpam5CYXOfajaluF9JKRj8Bqowd6FZhucWeLobxFkf0cTQaD
dMOW9cEj7pyMvBpaRWEPd1beYIGoY8p7EBBJs45pwapDb4Av2zVoOCHcsXGn66Wfxiv6GruksAaf
Tktj7yJZeWuLqlG34qz8MPfgo4rFJwCC6YMJbdxCZWePHEgxMYQKOxnWiMla8nvDcA4+A8NVRM7R
beNab2VWq+CmtrMpuq5E9sElhOYhJwI6MCCJHtu4l4G1z9DjpQrz7Fj4X3Dp1fGWgKaFzXJq79ve
8vIvfoHl6AYM+arwuv7ZqTRjzesjGgWoyZ4gg5LB1PRiS0KNfzWST5iv/KDNZgyFbvVQwYlKsG3M
Q4gElcPMs5WNkvggh1l6h+8HlAVmwdbxWgMPUgKom4WS7z0fqgUMY6K5TWUYmK8LTsFubSIzOhFU
lasPnDOsutm2zizOBUfJ4D0J6nbtxASVs8KxI0pDbk2qdu5cJ115yGBHuFJSQEodtF/C7PzkM0jw
2Th4xWCWR6fMyGEh4By0+XBxqOrSWN6OYa6dgpinU6HQ4pfmLEL0VZ05rAoIS/dFp+Q73fcu3dNF
Hxj2zDWt4QHMNic25g7+tnBSXnLBmeauwMJjLAIsmdNezzDQmmMV71n7tK4/DXB5wD5FQJaHqPBW
Q+wXZIsz1y1djOl1ZHfXaTY65qYsByRlalLh1oRddTcNQBsdneJmgtUkvcnhO6aRHsxPgBisa87t
LRSksqnN9ZL74z6Rtntb+LI+pjHoMDk5AaRQHT5n9ZBQemFF+0IN3r7UKXUFcXXLJbiuEU55M+k0
uwCl3q4cOyLuMukpHqpL9F2vU/C6xLU0xmXPtDbRzyrHTBG68bYJS9vYkXhtPoK4RMtgMd5f43E2
VoTpFSdcbdDLB+WeUMUMr84loM+y/esZO+cqqwmFTicZ7ruGvhn56z3q2rxd5i/1XH9mj2pOGjWw
G1WAY3Rg/rSyzNp8DBcR7HB3e8+o3duzlEbA5lBkxww7/13ZeViaDECqA3amLwsl6/0ciE2r3PDI
0hkcSPUzP6ZKxBv8ld7rIOqpxCJrVYfEqadrtZCnLR3LW4X1lG6qcU5ob9l0N+tyOGGP3tHskPD1
TbQhnR3BhUkGOPkJTa1714f2HqX+vs2K6nlRZXec3aHfi6ZAcj7kTs38iknQ0hp4hilU7hQzqGTT
TJZ3Hdss8b5lOxvmi+Ts8PqPky+dlQWQdhWi0b2v5hAx5RKlW5n4KBP4ALuqTQcOoqOMWBoX+dGG
JM5e6PjV2+BZ3S21jvjKQKHcOd1ib0miEAe3re0P0NgrZDNluIF8F+7wb8MpLbrslIJvfel5Dm/p
czf3DiKtG1x3RLhHRXJDazLeUygOJ9i80ImtzD1ABP9UezK+mQmW+BAwrzgFgfD5Ja3LSSBf0Ox4
CMjL3DZPLcHI3Trmyb93EjXtkX81b54qEEi5QHnp6Z4bpKVEruWee8zpQ55TNyIlldr189iGhN9M
uYk6lTBDkH8fggbgG7RUk8MDinUD4NGWUTDCUFNgfisCcyubsLp14ti8to2WqobdH7+cQVSHpEuM
9V10z4bVdx5qcwydK4nb2DcYJrbD5FJK4u9Y01OfidsLrQ5rnGehWDVTV4T8NhN2uu3xUDeQgssA
nIA10dyaJG3HlTIT7UVtUjDDCInnSD3aTeLhncNuTpDKU+uSXHL+9/n+nzrfk+v9U8vPPwSSf/uh
3zUO6BWky78iseQiR0R0+IfIwVXAUiVCA4A8YGT+OOL7v0haY1StGNtci0Dl/+122fiHbGg3yCaU
Z1kcNP+VbpcSfzni8/Lw0PiVvAvNPvv+iO8NblmC7BMHz5sL5NtD6a0bglzJy5prpOU2VWvwaS7g
hfPQhdGz2Vc0d1GsX8dR2J/sEjeM3wz2zlGBCCAZ8yCSFFexsRQ6uRLrBdJz71gH3VMwEB+qt6s3
067A8m3IwQufce0VL1YHKKTKR+7uAenBuxMUcMy1eVGSHPFGjhemegYxzptduXozdKX/0rml8TWd
1PTM5C6fvlIX+SqBayLHU1SqbYOPwQun5BokceXt3QGpwGhLLDSr0Ojlqe8s4nSsqDSeDOlwgGNJ
GrawEsAnM3tctXmMKUdZ9nQSzcQMiaBRALwZ22bbDR5fS2lZBzGN4U1SiX6N0UUHOjOiIqxxHJ2d
qE2SDdv0s8yX4joc2e0db5Ebp5HpxyZpOY6KQG4MJBjrLLDHF8uiUcSZjKOExAZEAyeviFBbTAXF
l/GfOQ3Ga9dmMUvLND1T9EdUEEmG6WXBjfACpxGMo2K+RihFg9oBMVcAESbwQ7AoapGddVcjV6l3
Biqap4Zl9q2vZLSs3GysXmUoaaMjon2aRs1PsFKhfeswOZ/81OE8PFvMJMO4w/meVQ6/vrMzDjwN
KMhTy4iXsNmuRedvg3/moO4wvlx5EeGPa6OpcUuPJNRdg4fF+335Y4ZeDQVn5XICqvuCvwcZj59x
7DlVN1UxgSvxF6zxTpcHL4n0sFQ6PW7qbpBa4gaJW2DQd8CUEC6FHqcL/BfRY09eNZiFOVtrhgpV
zMWPPxDCp0r6VlPn20fILc5bhZil3Uugz+Q9Te1y7Rd0BUHvYyK1QoG1O6HJBSVVfymcLYFFkvUL
utXwZt7AyH4fbhGc8u1ecDBo0BHzhMGQ4n6hfk423qQyYiMUAqBTQNBvsGu7wMTgUg2YxcMy6d4R
N3AoYQhLI4ihWMw3XuOtz5IE225pFEMLytow+Q8w5fj1k6s/vLd07AiLRU9z3YwT/2aplX2Ubo5s
ZIq4LEsL0gJhKyAWo+JDBMga7j38K5jReUVXEZm1GwzXPo4Z5d7qm2U1GUMd/pjClaFRT1EhR2tY
9k0j5Js5z633DevimthMa0tQwNTO1Bw4lzryTMauv01tumnH2I6bdsukEiJCbcX8/tDO+FhzznYW
BZn7QXbJbLxc3qVH1Hh4yGasAGs6I7xZvEjcZQaHpZPf4MvBqdJykGndkeucaovPI5P7Mt2Vmb6k
9KD1d5LMZnvq8LNd+27L4Lkp+Wd/1kQazw+BHBjlEu8JYuWG8HHP7RWBDAFSi5ps0dwUJBkAHPh1
WRzuSFQA+p4SFt7r0DG8fF/2wwiNSuQTdJ0qnYhVTrtx0/nWcmCAPT6we0/3QzLjwOVOg3AAINjj
Pi1yQbiOD0LaA3FaOYSOOhasl1Vr0dbsc1Qda+wI6uSaKri+UCW4mG600WLyhySaafyR7lW9drJv
gx3SkOlx4C4GbujlOyauGtAcOuc+7tovCem8nInZdF6wn0+PnmuQKmgxAV5ZzdjwYfgCblxTGny6
PC3t1VI6SDC6EbjqxvELAnf5ygixn3xHHUbhqy81WEWEtkXp2Vty7VFdWC1KpZC4qSOiI77fWVNS
GqVYQQhIGXjBfLwbhUMiLPU9LeHOHldWzUmOE5OsjjbRSvsy86Jo3bBjMHKuigcy01wtSIBXtFJp
ZJHuq72EYzN/lSq3rwKIF4cEA9175qjlxQv7Se3g4CQ3NYHLX21ih58w3MzHKidjck6yYE0v+7lJ
jOYlsmS7YRjcIcGAmL+fBa0OazIyIF2AdSC7FjvTQ2RVkPP1NSbulCdgzNpr1MWKEWuiZlDjS2C/
klvdXncjiqc1YX3i2C9NekvivIMnbdRgILJtwAYTu3HjhDWzEQDYjuNHjNk9pspMvms0At3knSgu
H0TO6ARBLxSOdeoNrbjJLmz9RYLZH+Dtd7qGWwaN4Ncw/pEBwyrVgP5iIIdGI/uLC71fFAS2hqMA
Knyh+w99bN9UUEes5wB0yMsYZc0jtfZ95Az1A4FOsOvCVjwEoFIfC7i7yGunzrurGeQj1SdpwAQw
8DG0xgn0i/e00Pj60NPt35cTZPS9Mxalz/NBZ/kwNJN+8NHrVD4M0cq6b1umxG5eRQAhdAjCqOMQ
5qDuzHMbkV89WYrxig5OII+0wbw7YNnbZqNZ4IQKovFTwMk8Wwup0xfMSxIDYRukMhhCZtuBsJC1
B6j/ySpS7zW2GNyxFeIq6xPiHXLTqI6DCypoPaKXgGZRXRML1586nQ7RePVtRXFIcN44Ve5aFQEo
TXdJNgNouMfZJwhvnhJxToXb/TrgC/s0X/IoKNTIpsAcSE4F8mcS67K0WFd18xHec3COIhFsiOIN
VnR0p5uhw2SQ0dinbG2u+tY27pqmo0l2ycmgY/E164gTqrX6BiuadU7ibnil8xVswjxy7/3KdwDt
jKFapZc0DtSv1YnuRHprBrVVkE9gGmdJ5bRRsgdhkWd0bqQ7XVVtXnyK+44pf1k9B7A+r1Kzeel0
OEikY0Jo+b0KbJYJrKkbY3bkx3EMSRVR6dzQVW0FXd4oum5DycwHbtRtrxpaWyPDSWUR9WqivsKI
XU3yZow6ySeEv21F0s42YUXtw+ZnnFxQQHsTbWQO8+hgZeJDkEi8tZmLJMIq5Rp9d7pB7p4RBjFw
H1i0HCNqJHYKP1i0Sgwnn8sWvmM4bE4ry6rssxdK997zm+6xbGTPRo9Ugs8D9DldJlxmxLsA1nRW
VR8+uzr6pUAXtQE/VBH8PTs7H5rpI1lopMUkOjjGwrq8IWQgQXphTsaq7xCfruY2iu5z3YRD7j4/
mTqMZm5t8wOieBYoFBC3rEADLFkiaDdd7p9tWj/7qugj/tGS1TWSoPohcmhWrlGCjFvk7FTekY7H
6WXSk8fmmpsmcI80QbybMg3nZ/MSrePk/UvURx+TIA/W1MseB4ppCJ8HZEMr1U7MjOvWvnJ1Zs9E
Rgj6xohUid7lOnQM7Ggm5SbJi57qXXjhOgFouIQBVRO5QLiC2B3B6zFIVnmGyEN6LxUUrtVQTc0j
QiiFvboOki3bITqTpI03tZ54eUGwMqdGPESB5vjgF8JMNIftNQHw0l5d+PWTZmKPFzw2PzOhmtTQ
bMV6855okja6DZjaF7x2pEnblVL1wW8A4Gb6aIWWqEFjA5t7uWC64cm5CIZhdyf0kAgY8frbsRLW
JpjJ7mF8Sv9cc79TTQBfINLZz+xv6W1XZLQU1lh+8vuki20yKR00LLCw3IfMN2wdg0Q2+NCRqwPQ
Xn5OoUiHO98tGK0NJmdBivH0LmSTDYdsuiFpqN0iQfHhqLdecG45BtzifiRJp5jt8CNuzKLcLDZa
7UD6ryG2roclGIn7zMNoV6f9TEyN45zqIsIW6de1QXyn01/ZZdZdT6Ke914RT/fC6dqnaMyv6rG+
rrxl2tS+Vd/lbdl+gfVq7oeubq6Y6gX7JvReOKiNO0UGxKAaeU6GOctWzpCmWKAmoqOu2mgZxS72
l4VECNmQC4eLtUwAzrjLQ2+b1ecpzYFDsuQRewl4CUofTV3a1rR3074x8i+z7voaPv1fg0APWsEV
iqDPXlc9Vf1c0CduvnWNsZfZxjGYXIBQtnooaS9Xl0ZzcWk624X51o1+dTsxg13FHvfCMR1jyP5L
MqeAIJNIPZD6jTkqzvkTHv0mLYL7smrrHRQqBFQZ5vTxA0S0ElBB44XqPoSEfc/ud+xydtDx8KdJ
3f03wcd/FH1+X8ZF1/73f2qUyp9kIITp2nqEJgBaSSGRqXxfGOMvZ/YQcq5VTSOB6FGJOnFkPS2z
at/9RsT7n7+ew+TwhxeUNj4lizmgSUfQ+QG8gaBpxhLRloeCicENCu3qFb4B7WWjo+1rlf0XjH9S
nsLB6+1j0yBvnteY+KL8NnESCDQGD/bWrQvZ3OWNpnUa7lJdNSBIXoYIcuqQolRdyaUIOLblmnkW
mrZPQS+75dEChEcIwISUOgYN/dpVifNWOsPYPSL2dtrdQuDH2K4LzcX5tFBPoMfyJgq2MIB0F9sh
tUjKivGUK7t6JRKsfeeWKX6FZFk82n7Iib670Bddy6xwD8hpugmpjQy9dpoUWII4qAVHWrsj0LRp
9xd4z8xfbO5kWYEdayLhTggPvfL1Ugvnbi1OP78Iutvx/UUH1C7p1CDrMWnO/HDRU07Igdua5cGZ
db3sQOjD0oVCITz+/IX0L/rLC2En5RiA3Amg3vd3l9dQwRE3VB6yKOMSV15OIHpRc30uNLc21uCe
sJwoQuj7Vt8G9l+m/wq/lvd/vbf/+uqeCTAZx6s0fRuL6PevDplVKAI1ykOTVAzvRoDMcR3PD6KA
DVtOGCZXbqcoAowxp2z7+UcXjK5/+OzIQC2TGGuBh/Mvn31EMI9CpykPjJT57cMYMk5RaW09FUlL
2SyFy4cf5FzCqLwAjZqip/ArQpUdQvBOT5c39G8j198ZuTTf50/XbvPWvf3HNxbS6S3/+t//+eEN
4woi37L4Tr/w7cd+a3Aik/uFRdJxf9fzIZf7rcEpLPmLbixyj1ssdr97rTXKyAKdxfrKo4YP+397
m6CMHEmVA8/IwiaN3PBf6W1+v54iCeT2RjBD1CNiCYvH7PubfCmXGsNp757zIUOczf7anxuIu+4K
R0H76U9fzN8+UZcX833KYNP0CZj8y+IdOpO2RnfyHBmU/oUsLSgIg/+Sxp1+mPSSF5pKvvlD0hz+
Hy+NPc3UPHCgUj88zLGRiqkrhTwje+ClMQGw1M8jMweOf4wUvYlVpTUbWm5tgOn6bx7n7/dJ/cmV
JWlRez4LCp2ZH17esuOwQOtln7Ncc949gzPK2ux6tp641C836XbPzz+y9f0S8tuLcqtIRqsuq8gP
e2VRFUEfVr51Bo3JssEE8EgQJF1NhaLl5YIBlbHNi/eiZyuJur57d+mN7jMDDMG6drVHgq7ddGgx
BwTbZQGhCRucJS9wBlNcDzpTDpizdpfAY2UDnrKCPtbPP8f3ELtvH+PSeGc8gLhA/mAx9EYP1BGk
ijMdS+6VPqNxl+menNeyymUxK+Ck2bU/f1WGB39af397VZ/Hg1Q1Xtj/4YrRSFTJ5DTinIhBPBUG
/TAG09GvZjLV5wtE3pGVOJEuR1v4ghb8+ev/9cFUHHRsTzFx57758aAz+H5BDPgkzu6FZa0fmNmH
FxoOf7uf/7DXXD6rLXyeLL3hMXr4YREIZtUVptmLMwFJ04NRRfSgh1jQ2g5su32fUinfBtPVT6dJ
l7lSIw+LwRzxHm+e8TeX+x99cBvNlo2oGG3Xj3etRZy0XxPrde67modEKiyGN1aXm8MqLlL///GQ
aF0ZzyX/Uxwsv18ARZWYsWEPFvNPRpHFHNEnZuKMrUDj2fNGN+4GeqSA1LjLfXCnJ6Ayk5bY45pb
4d0orw0X/HFIfxfprGnRdk8Hf3uBukcR4lV+a8JT5ngF2hUfSWi2+/m9ciEa/nFQulxAZXH9TMFW
4XPHfv8hkiwMem/2xTlAI1XvFk7jMJvhgiMEql6bJjfWmcfkoiDj+uYCmw1jHAbrdvbrQ3XBvsep
hJe7jAswWxGY7fsF4f7z9/kPVkGF44PzFOdGypQf3qYxWf3gBlKccYbyhVy+ZlHRIBcmfGmYuH93
UtU76HdPMYZ/7mo09CgAEdr9+Ip5F1qJmc7teaSzd814xHkLfCZlOBNpbfcmMT3kzNDwDuKAkz2O
fewrI2Kox7jXqhO4dt27XYKZx+0f702DhyC2Gf9IfU9cvqKWXYO48VhzjcmFvZ51nIYBgedoKT6Q
9vZ9s1b8nwfTbyfsP19vNmuKDkaSQkJI+QsfZfFSX3EUDc+AnOa1X5GitkmUkdyhW5q7QzHApF8n
aiDdyHIgN6PlyINo50eMH1YZv9tcz3Qg11YCcsrMO7UbltDoDpHb9oJWZTjbK6Q/NJdMe6EFYkaj
8VwZ+PA2pirLhoborKm2vqKNA4uRJyOBC79lC3ArnFNMAqRXFWdwXNG11+bJjZV75WlI6AVvvLIB
XFJZmfFREMt2J8o5+2IindxknAMifCkLgXUzIYbvs4PJGg5eVGzijv37iplrTrCenVT3ZJ6jApoi
3w1WsmyhA6vIq2mxKaN66YsMkrwdKPXo+3VkrmpyLl3aaTRDVrkTNkRyuND4125neZ9rIyPogOzX
LiUGaOkspmy9RGSM45V6nerkxgp7jtvVEFyZKEsxvA5MMhUt++ZsjFg7EBl3hYOcwkJqCU62qu5V
mGfNGjVJFGy8hIyAEI8z8e/cI4ouCWF4JXkgNTDwkNxM8m0VumXeHcj7t9aXHBOImxQnjoB63Fvx
NLfxzI9RWsN9DuzCWHttwFBzoj+nbqCRpz07s4iEVzGY7k1VXQErTGZAj2V9Y0y+J0BNlnlE+lI8
EToYxhE5lH73xSvQnCN3iUwakUmz8e08xGYom13jQ4eqqa1G01w+AqSLr6zBmzZgIa3Pc1eWlH+M
BhWo8p212OUntCPOR0RKaKjdKnrnRpm+hn2Q6LFxWGzMnsuzjoIOckZYOcAb1bDmxspNMkODYpq8
1YyaZOWV3busTXc9YY2qngzHi1OMBR7TlKuiyPz8SRH0ZPrcANlcqk2uchJ0Vt0slQe0CutMYPH/
Apy2U61J/jMECsXZmMEFeKnwq49GROObt5smhcZ3M2/bERrD4WeBRVLSH4JVCWjg2gw9DkOs4PKt
9kamOxC0MBrmYAqfgfJzxeaAuW4+z0zBBqWZ5kxj4n08c1euIk+wmUrE+hjMhapefdSMRG+IhYtK
e9VYmxg9gL2N3F5FyOQeaRFLdizDc0+qaLdeZnIkAiYmqzA2Oa8StMBqlJOBcUmxoY3Yvrd0fLBi
MvE1JOuQkjkRMA1BBDQvI0aRZIDx6/FZ8uaoOIgdQXz80ruAjdM5L6/J27KealOPqucyo6/SIcBD
iKNoZmbSz8ONEB3/JsQd2yKr4+DzbZK4KD1b9IhLf2ssdmpiIGz+Bk2I5ISikiWGutq7CS/hF6qc
HgBVsalDcCBjRK+RnOG8m8BhE70MF4PSa99rX3+Vl5l0i3+m58DBu2W0wfjMruV0X3LstPB1x/N9
fTmLpJlLA4QhHQPWkKZOTx/mdKmNL6P4ASrK9iIa6GPKDTtLLJgT1nRPKgkE90vywWzx3Ytcz5V5
JHmlNBra97jkZkj0n4ZGk/kYYSMvSAcSTjKQ7VCy2vdKs9wJt61fkxQGxHqK2/nhclBY0hqi+4WB
fFEn4V7g0uqkJbRnyTtjAEZjcKDtI0JY84QSkXFzGSDXarK0vOE24trRcufwXtZsPC3xHpd4FDMx
OYSXEBSQRqTVa9Bn7OZziiZkG0B0fXPhZ2HCLd25PNZtwzsf+JlhVZbjzCjFaGhJXQ44vT6qpAvj
9W/Fz4WITEKl5q87s8RyZaQ1MQ9gelBzQgOCPuXIt0jZeka9gIbDFI6Se6Wj8hJsriL4DIGDFy8u
j5AInITp+dToYxA7T7dpxrMnR7JW/JZrVAUehzv+0Q8FGzCWXta2UpcqUB/ivZgRFLAMkDvDlT5B
zVBHPk55bTOQB/vYw3KEMse7ZYrXHBgrki6lb0+iS8XJDBN2plRq0n8ycFyVTL7722oMjeiQRwE1
oHAL7loCoRnY0vDizQQONzBWKd2KE57/Mg2xekpSr862XW0SJHDJNbh0pKJ85DvFxsXnvywCaWbD
MYoLvpUMXeiNO9P1q32esMrVL5+PyAUuqoKsE9VrIkom8CFXleN+ffgf9s5suW0jC8Ov4so9WdiX
i6RqtC+2rFiyM84NipZoECQIkFhIEE8/X6NBm4AkO067Jqip6VTlwpIa6Eb3Wf/zn3Vg8lUphfdO
YhQ5+7DFBG0638CpVN1Wu9CZZF7BfdVg6jo1opomOaHNjc+ynDdpTiI0E3p+vY0QAbaOjX4qgSRW
uA7zW78KjO2ll4oPNF9biCYjDdYXy4zwZ1TUlX9U4I7m1DkXGEWGJ+hRDEC8d/SKAVQkaFsNMvzw
ccxxQyw4DoAKCT5x0xDsJsh5H6L1yBeACmrpjtdkDm+bFaKJsJFz0fc2S2kk0ji8Nf04PtZEl+83
IS5qhOjWjmgCqd+Xa/4xpYLDPC2ElVZDWgZruTDMG7W5qzVO1CoegVDxGhSHvfJfJ4Y3osLLWJ5k
ZYknI3Yto4LLhzVKj+uTTLzOzGEVtOa1Jquy4L4mAj9FgrJ6p9U7uHtdszYpe4hBJNggEx/XERzx
x0bDEj7LM9ukhSRdPTjgQfVuFokuZtsNCZpdZIPmsf0ytt9V2TbJSNyJrgejTLMnLWIlAniTCAwz
GVqLXkLpKD2lpGQbXy03Dn8dlzNjfQcv3haLPViw0bVQLvBNCNlXGdA8pyHNUChq3ITCJbcK/BWw
nel1LTZAyiLhuG/mBnJBCNYsdNE4zdkNwgq1RivH7KJyo90nWD6C35vzaRllcA6rRnlOIbi1eOOW
HkfE00oAH/ZiczULd4A75YFYbpfe5xW8qOSOsk0GGX/in8YC5B06xFKaU+HQ65JQN0wF5DfhGdDX
Ce3mbBFtoEM03GokkfSEkr8GzVQvRsfu2iAIkUHYVR9FYkEyrBpldnycWVt+tsMQyk7wPfUb2L0o
BxTCwZ5B8HCixyE3yw3WaBiQaOZZuuLQwH2PtDcj/S3cc/XveOocag32vlKAOLKLRgJSXUo4Fa4L
NrsIGsQLcGtqWtytCAahgGB+Ds3dllLAAqFA88lNcAZfMl1TklK87bwsuGbmesdzw9WueicbQK1w
1Shfo/NJaIesu9xtaPS+pXR1dDK3MkgHaQO2qu82uhdVF0W5SWZvdVFkcpkgRm+ypiuP7RUC/xSl
nHZND+rsvrBLjJBwtPA/NOD3hMIC1kvvbljrDPeu9KrlWxDNUHAHtHihi82FHa+p+hEM+NtFOP8c
mhTBuGBMjkwHl/p4k5pc4ApMHXhkNNIu2tbHBSFPHwtl53xYzHfsc7Tig6b2tq7OR+XcPNMSD/aO
cE0J/2xTLS+BMs/fmFau68dozeUlnn11IdAqFKevVsmbIDXTz34VYy84RoUwxMgMjrLcKLzTqsoL
7WothP/VPAgJRPqABG6WpZXiwcCLejlKDaIwRNloGRADrLkL5wafJ1uu+P/a19kk066rWyKA2yPP
hEgDxC9yab3BxlkKk24986p38Epj4VXrEaWMQJQaR3lBhuF6a/pcVX+2JpWh0W7jFlQKwSYjxT4A
yMObVo0yCQCff6yh0VlM06Z3wwL4wSmgH/MSnEzwIfACJFzjGIZamKyu4ni+QuQVyLQUxvjgmnga
6TLQgq8jPyRntvL1mwabp4+K/NGod3TdMgVmiOMESZ1joD9h2OK0LkOkVS16JW7oGnHcyE1/vkA4
Aps1oZJPuBOxsDdXge+9XmYevS8CIAP3W+hnP1KDS/v1ArmXAUi7KWiuAwPRCOaP1D5zQiGZ6zpF
A+HbzS4MexZNrY2j5df2quTGFaLSx15A2jSSFsaaGIlAxS1p8Uq3Pxf45SUOW1Vc5Pg3R9SCZOcp
BdBnMU0iPXwVgITaotbv6VlByM72kUrEedgSd06/vaMgMPAkmnyVQ5bvnlJi56QB661smr1ldYgy
kiazDSMWrXGgqgQ0qZ2FiyVUuc6uMM548uyeGpvqfTVz6tczaxe9B+KwOMm5IUhnvJ36DGQltOau
s9Rg47NWo1tajkAmRlPIxDs1M7O6MACyPZQr036cQ449jbEqP6dxlX/YGltywdhVxjWtprTXOkbZ
eUxw5d8AlR2a01GDQhnSGvbxU3iB1lc2AK6byKUxYzh3oj+WqyK8c7Dxq+NySa3PIre1c7itdjcw
DwbvZ3BtPqTrHTPZiRblWMqJH97WyQiPlQQb9GWUO2cUqPibtrfj/zM838vwwIVLzPllxoY/8InJ
8HTSO/Jv9ukd0ZPCphuEQ6gYTgSXSPs+vaPr/EjYKV8YGfYpHtFjFpSz54BuJ8grkO0tnS49Zn0w
2AR5PFIWYIKMH0nx9NK1Gmx/xAVJYJJqIqNkihjZAVUDXct0GEDW25ty+RjmMawnnw5245m0TjdA
T1yt94BeqDyrzHi5qniAN6c9JgTYpT+JNjeRj2Hynah8E/b+GvkSMTyyzmS+TJMinachxJ2e67EN
9z7Z/BibFOgI2Ff4wo58z6Cs8898XoXewwxWo4JYxsrIRzV4Dhub/Iqo1zpcPhLN8CjRJ50603z3
nK4V4gIm5TTyYJ5fvi4zKwfYRri7voxzfx5k9x69C2mWM0qD+926OJsbkX1Fq1f9dr5O5xG1+ME6
ofArod+0Z2Y2XMEbZ7TNj7Yb0wfjFS/Xs8UdIJVwQ8DJSogSnvASEJFGyJFc8KhdZWR53+/Ia1zH
wRoGJ9rzxtsz6qZic3ntwoxwYldQd3k6pHB/jlKNBmwjalmOIIHIjjXXtsy31shd1dfzwp+N7rbA
fK3k1NyE8MJCUEjBbRXQ0SyL8vPm4//PSI12ISJte9qUs/xeTrPdu2lexkW+p74UP20gLvfp3/ul
b0/U5ou/I4cgu0IEdMRQ807NC39rinhSREX5SC7a0scwe1ISTz/pZpASjGkL0/545BrkmkWdvIEQ
4EkHm/PS8r+9MrmP3/6dzqs/0K6mEPuPydpJmCOb/triezN8Xbzpj22CV66ABjWDKp7Dxfvk1Mmo
OSYI8mbIB/7392DyiDo5iWj1ET0Uh1oFEgH5XWQq4Mup/IETYFpjem1jT+ntIhHWh5ugo48ch/Cn
aK8khsQ2DGkTNI0Pp3QNTI45izQModcPV+85Y5JPVNhoZLib8Q9dgxePAMrK56WVlm+ZcF9QmISq
bz6x2M/DXXCFlIA0w4fFqRmYK/+IMHhxF8DKyXOpdBGAWpDQhvemGcjWw03wIcQyfd2mqlBuwj8l
EV/cBGAqWFJKJ8H0MCThcxBIsmb09IGuCTCRK4Ti0I4AFUuO6hmwDLq+AYgVF74Z/Ytgj7HXaVO4
F5ZyvwckDCl3AZiidgbcMWW1DvWI7W3vnwHdH4MOogDH0gcqE4UwV9wFLCNYggwfPr1nxYGQibgW
mlCNzRjchfA8AQJUOwoCVQiiiOhfuwtdmejaYyDcjkBYy58PTiai0Qyprf6+ZrBw1gH68F9fHBiY
Rk2LG3OgywdDCmZG7QygEjREvm5ypQ4VoutiHmMUUDYvVz888xj0n+rHN2in4NtgIgUWVIyeNPQE
TyYgJUNEXsQYnByg4OIJIPmH/UR3bNEX2HY9av3F6NnJ1PGMbYDHQNAJQjGk5BmQYuQNNVWdgJvA
Eg3PAmC5X+XhjfDMMQEzE1hdayIO7ixAcim4KpQEAuKQG6+BT27Vf89Q1nW6hUG8AapwcOoA4Kam
HDPRxgRGAU7akPeJ0Vu/5495DJBxQNxyNBs+oLsA/66lfAqMMTYgZ91t5V5PLmIfgaXEdfakdzqg
5fN1PFW1QOwI+xiOGePrVe+IAmdMSAXz0G9d6sEpR9g5RK8+JVGAu2g64L/3Ul9jwsNdED4zLDgu
GXZ5EwYoEABxK+4CXiPoZPhGLUuqBe5WZxdM4oyaKJhpfz44r5E6HuWzYDljUiwib9TeiJ5A8K2x
TlYLi0yeuiEJBGqLpMHy950ErgI4dQph3DaY3F8+V8UjnEzAWV6FwYnFtuWnkkAgEenR4nl/BJ5Y
y/gMlKjQhMr9qjt54KDOAiaCokAw3bFtAFfBN+5KAg/eMo+1U/gsD8HwtAKcaqpmsoWzYDkmqdfW
LSYidSgPMZ4JG4ikQ6sVZMRqSIeAZreqBpJJTl4UkIBgk9+6twu+zlXRIZvz2qswuLOAuBa1c2oC
wUYriPzRgdg7PAuOPzaI24rynqHeCN31VEOq3AgsYSg4cQ2b0bMQoCLEs8Qeo8q/2fAB3QXo0JUt
JJFWEBJRdIA+/PquM3ZhkCbm3n59eemGtHpdF5WcanfAGnv4SZTZtZLgqVbAiRIsiu3PB2gfEkZV
3AWRY4WewP3iFffOAm6zaEpK5qnNvQxvFwzPUZYEpA3InMANKrPpTzwmf4zSEPXUQ80yknAWiDCl
G4H33NIUfDUDD+WCoD9wbJvYARkWMaR1PiS5YLEPiruAsWyRT8Zreh5/QmgZM5k40mDtJHKuopGT
0llgF7ATqcM026BqL4bgEk1EaACTbM2o4WlI0xEV8kq7QAdm0P2wBaMImsG2Ht4Il6AiOEbPoatz
M4YnHSG/VNYR1hjSC1Gl3K7yiZ3kjOE24LiIzi1s+LAkgq/sM3AKaJRBLEl+5H6yycexlBDfNg0j
1dGAdoE2OU+w0T+cbAKFAYuS4byAxEE/kmyCPYxdkpdleGcBiIiiRACUBcSb7LroPNSMrkSQKTeP
rNzgrsJzLQ1/+BAgCpCrFsAzufqeQBRBBFQwEccW6jGkS0A4VdU4MPn8UDYgDlu12BOFnoi0kWgE
nyn3Z3AKAb/fkC+lEFXFUCTJBAKllYg946BBp7otY//AFELbkUzVLKAhmY++a92B3vrBp5r074RW
b6jITOKJyhlXwgeAcwEfECpoRk8WcBccrAbMgq93ZVjGgYlIVHaadKKmpkeT13aVyP1DExG4OgV+
IgHR7pJMdA9JLjoN84zSjQB9ACAfb4EKKDm6u0AYgcg7iB0ofJoxuJASzfaU0Ykiw6Ab0BQ5rXbs
hZRcbgwRBMvch5x+IPH6Fw7MlzqY41kUPzYVMNE0f65Q5qVf2FeAPP15W/1x+fjrL6LEo/OLoiBG
Pnv6pdPMbx08dOMRHPxw7yE0z2n/vF3g00d3nrVf1f4fL6JpNskeZvDUUz2za19TUjr+K558miwn
ndKMBgn29U1+/aXzngfG4Xcmzhe9eUVMXnneDJK9pDtxU0uiPvFikuSTfP+K4jNKcL7qzMeTOPqc
ZknUeWuJd1aem2YW2eQxPXxriaZXn5lepQ9F9FAWncmb0i3VyU+m8WQ7yaaHM0vUr/LMbbHRq/Tz
K8ody+Wn7rZLXKnqU87Y9eix8z3RbSKKoDrz+TTNwu4rtwBA1Zkv2PEo2r9hc7zNpqO66sSXj5NZ
5wC2WD3leWHySdKoeyMlDE556uQxmvSkiMRWKc+cbrvHwmpgOqrTXj+VTRL6oTwxE5QPi13nXAg4
7P4fni3l/GIIfUsFvE7LKH+yzTJBrfrabyZR0pEebcpXfd5sF0+Sx/3qG2Uu84jqU+f55GFW5tOi
6JzpFtSoPH/0MIvCSbfUVCYB1acWfavTonOyW+iV+tw5DTFyOFM6sgmQn8gw/YzZ0zLrTy0wY8pT
p0nRkyEQmIuMu+rMN9NPGeR33d2WKTz1qTeTrt5qs2LqE29fXUyWq3wWddU68wvM/c+Y/2qa5dOO
pGrTOD9j8jfTKnroqDEm/xka/Wa6ffWRBjP7PWhEiiz5U37vNCtmr44nWYqm7B4Xmdn5OQ84mSz6
d1+CrVSnfzuLujsuc5PK0y5iLJKuVwMnuUhyKE+dTcN+NX8TMVed+HaaJPku3kx6bkKLbVSd/t0s
fZy+usyf6DZZcKg6/V1avnAQRUT9J9gS8gFPD2IbsFd9/3t2f5rn045J0YZB1eeuul5lG1JTnfd9
MZntD7SQKW3UWnXaD9NsiWbrzCxLEZVnjvBsese7DSmpTv3tzhRfIi5/L5TxxzQvXj3b2ldGiJVf
Psof0iSPOpYbfX5F713luV8mdPrmrjwXafqStH4af9qTozz3Z93gmviNh3g6yX77DwAAAP//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99CB402E-8D63-4AA5-AC82-B23F0D328290}">
          <cx:tx>
            <cx:txData>
              <cx:f>_xlchart.v1.8</cx:f>
              <cx:v>profit</cx:v>
            </cx:txData>
          </cx:tx>
          <cx:spPr>
            <a:gradFill>
              <a:gsLst>
                <a:gs pos="5000">
                  <a:srgbClr val="7030A0"/>
                </a:gs>
                <a:gs pos="100000">
                  <a:schemeClr val="tx1">
                    <a:lumMod val="85000"/>
                    <a:lumOff val="15000"/>
                    <a:alpha val="75000"/>
                  </a:schemeClr>
                </a:gs>
              </a:gsLst>
              <a:lin ang="5400000" scaled="1"/>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solidFill>
              <a:schemeClr val="tx1">
                <a:lumMod val="95000"/>
                <a:lumOff val="5000"/>
              </a:schemeClr>
            </a:solidFill>
            <a:ln>
              <a:solidFill>
                <a:schemeClr val="tx1">
                  <a:lumMod val="85000"/>
                  <a:lumOff val="15000"/>
                </a:schemeClr>
              </a:solidFill>
            </a:ln>
          </cx:spPr>
        </cx:plotSurface>
        <cx:series layoutId="regionMap" uniqueId="{476ED432-B18B-4C6B-AD07-E03EAB7DC985}">
          <cx:tx>
            <cx:txData>
              <cx:f>_xlchart.v5.12</cx:f>
              <cx:v>sales</cx:v>
            </cx:txData>
          </cx:tx>
          <cx:spPr>
            <a:noFill/>
            <a:ln>
              <a:solidFill>
                <a:schemeClr val="tx1">
                  <a:lumMod val="85000"/>
                  <a:lumOff val="15000"/>
                </a:schemeClr>
              </a:solidFill>
            </a:ln>
          </cx:spPr>
          <cx:dataId val="0"/>
          <cx:layoutPr>
            <cx:geography cultureLanguage="en-US" cultureRegion="IN" attribution="Powered by Bing">
              <cx:geoCache provider="{E9337A44-BEBE-4D9F-B70C-5C5E7DAFC167}">
                <cx:binary>1H1pbxtJsu1fMfz5lbqych9MX2CK1GZbstuW3e3+UqAlufY9a/3196Qo2VKZljVoXTxQ0xhDIpMV
mScj4sSSyX9fjv+6zK43zYsxz4r2X5fj7y8jY6p//fZbexld55v2II8vm7Itv5qDyzL/rfz6Nb68
/u2q2QxxEf7muYT9dhltGnM9vvyff+PTwuvyTXm5MXFZ/NFdN9P767bLTPvIaztferG5yuNiHbem
iS8N+f3lR7OJXr64Lkxspoupuv795YN3vHzx2/Jzfnjmiwxime4KY6k+oB6VUnjcvfnxXr7IyiK8
fdkhhBwIqTzPE+LuqeebHCN/JceNFJurq+a6bTGJm3/vRj2QGH+8ePnisuwKY1cpxILhT0Vsrq9e
fDAbc92+fBG35Wr7hlVpxf744Waevz1c5//59+IPmPniL/egWC7Tr176AYnz6y/Npk03d+vyz9Fg
5IB7klg8dqKh9YEirvS0VtvX+d2zt5g8RaLduHwfucDm/HAvsVlfZ5th01zfrc8/xwaa4roKikK5
3v481BTJD5hQglGiti8vsHmKRLux+T5ygc16P7H5T5NuinYDtX42K8YOsOjKpeQWG/UQG+0dMKoJ
53y33jxFot3YfB+5wOY/7/dSb/6Tbb5s8mc0adQ7kEIwOBD5EBMlDhRzKfVcmLObn7v9sLVlT5Dk
J5DcTWGJyJv9RKSJ57J4TkTYgaep5ynCtuu+AObG5QvGteBbL0QWwPxaoJ8AczdwCczfewnMapPF
X8umiJ8TG3ngcSaEJnrr4LH2D+mYPhBEgiMwsktpnibTbnjuj10gtPrPfiJUZmWzuSrv9u8zkAB1
AD/Ducu83fi4/IAzqaigdw/dWrPVE0T5CSzfRi5BebuXoNyFMi/Kry+wKl3+5VkVCAC5AIBQ9lBz
pDxwifC0oLf0DK9v6ccWoP9WrN1g7f6UBXDr1V4C9z5C6PXitM02xdXd2v1zjULIIzzlaX4Li15Q
N4mQiCjlWod087NQrKdKtRuvh6MXOL0/3UucTourePOshEEfwB9pyb1b9gwI7jslMDmQCUCkb3MI
C9V6gkC70fk2cAHM6fleArMqi+L60sSXnXlW/eGSE07p7eIvGIME/6YK+HiLePSJ0uxG5sHgBTqr
i71E57xsTPRitWnKLH5W7QEjoJpKTt2ddFvqA6I4VULc5nwWebany7UbquX4BVrn++mMjsDs4qtn
ZN6eOuCac8Lolti5Cz1SSCEoSZmnbt+w8ENPEGg3Pt8GLoA52s9w9fi6bMJnZXTegWAwYEyTnZRb
0QPGGJXM/e6d7hO7Jwi0G5hvAxfAHO9nMHR6tYmeMRJi7ABMGrnou0B0wdsIYQeCw+4pd+F4finI
bjhuhy3AOF3vpbM5zeBkyrh9Rh7gHhBgwRCbbt3MAg8FN8OUoFx9T1/fV5OnSPQTYL7NZYnNflqw
s00zPW+MQxGUoq6DwsFD4izFgXQJknH6NhO38ClPkWQ3Jt9HLjA521N9KYdn9PXMO3AlE1wytnUp
WPf7AY2mB5ZMC+Levr6gZKe/kGY3JttRCzxO99OZvH7uAo4Cu2IobEq508lrBW/jIsa8K74hZ33f
ev1ant2Y3I1boPL6w156lU/XTV4WzxlcMigK9/C/hYYgqhTCE1oouvU2Cx//BEl2A/Jt4AKRT/sZ
VL7GJu0u0+lut/7zfBmVtkWAeqg1PzRaiiMLA/VhTGwhYXcP3SY4nyLKbky+j1yA8vrzXqrJm7KL
22dOkbkHGp0ZrhC3ZZmFp9cEBWqCNhp1y84W4DxJpN3o3Bu6gOfNfvqWt1H8nHGKe8BQ+KdM33qW
hSVDXC9dDVrsfUfuvmf5lTS7QdmOWuDx9mQv1eVsExfXd7bknxswxg8oKpyM33Pl98mX0AceEYSB
oe20Y78UZzcit8MWkJwd7ikkbbu5jLr22pj2GaHxDlBbRipF3ua4yEMXg1qMcDl6NtSCfp1tnijP
z7B5MHyJ0X6asbP4MorDTfGM8KDLCdhoVDd3h/gcqX5XS22rNfZnEbY8RaKfAPRtLktsTvdSf86v
+81zJo9tFy0XDDZtd/KFEIFkGJL8EpVM+wPFuu9kfi3Pblzuxi1QOf+0l6icxaiPtaXZ3C3OMzgb
AWejkdS/a5hdWDTNDohGRh/tUHcP3bLlJ8myG5R7Qxe4nO1H3fLxVuztvt1C8+Cd/33nOVwJcjB0
NzFDrzMCfjTS3CXHFpR50SH+c7F2o7QY/mAm+9F+fha3rf2vquK7vfvPFca2a3poc/6WJV4EMkgj
oy3QQ//TbQPUDz7mSULtxuTBjJa6s58pGTulsmueEyGkwoREIzO7rYctTmzYXmcpqSR3Ac0iNfMU
iX4Oz3YuS2z2sxNtWxlfb9LndTkS9UhBXbSgbVnYQoOAGg4K2Abc3QHnU6XajdHD0Qucztf7yQuQ
03zWhiaGXkD0yxCNovHNzyInQFxYOcaJJ2wX4X2idvZrUXbj8m3gApKzi72E5EPZ/d80y1C0b8Lj
e+TWuC2QUS7yaKj0o0d9q1wL9/N0uXbDtBy/QOvDai/ROr8eXpxs8qqN4uc8EcXogVAcGc+71rMF
WLZ1054s1O5tM/uCYz9ZrN1YLYYvoDrfz2TbnxuAVISmfM68ATwSIaDaCqkB+7M88OG5Bxzh6zdK
sYhOnybTbpDuj10g9Od/9laZXl037fV05xr+OetmaN6gUBNOd3M6iV4aUHIcMt4CqBduyarCr2Xa
jdD9sQuEzl/tJUJ/XrfmxacYbWjPezZHgRR40CJ0bNz8LNQIvkng6C5w/O677nOHJ4u1G6fF8AVU
f+5nysduvrPrMb58xooPZQfgDwiA2G1D7cItEVccEBeFa9CIOxXeJn2eJs1ueO6PXWBzfraXamRn
9Lls0rs1egYz5x2g18lj9tDnLt6NI9RILbigFLelnwW7e4pEP0dnO5clNp/3Epu3aYZuzmc9p4s2
dUURud4eI1j2P2v0HUBpXFfekgiEtfet21Mk2o3N95ELbN6+3k9smuvwWekbYiIcD0Dv5m1jxzKh
cEPfEBLRhTl7+0tBfgLI7bglHPt5ov3/gAhAFYinNNJwWyKw6MSRIAqoNzB6V6dbZOCeItFuZL6P
XGDzaT+59LvrominrN88K1EDm1YaZ6hvzwPcVNvudxjgKKiiStlew2/43TdlT5VqN0YPRy9weref
OG3TIs+eKQVRo/D1SBLsJNQ2U+pRF/U7sYh3nirPboQejl4g9GG9l07nApqEi5aun7FRh3Jc0IFQ
x72tWbuLQgOOfVJGcV3BT9I7TxJpN0L3hi7gudiPEuoDqXFp18X1+Kz33RCUEKhicPpbIg3Pf9/C
oXZKQbJh4W5DVXio+xbul+L8DJabWTyYHOb2115qzJ9xe1kWbfyciTakaVD04VTcOpYFU0PxFJ27
OGWod58hfJJIu6G5N3QBz5+n+wnPVOLeu/Bu3z5P8ImWKE/85I4o3KuGLChBE497i97ds7fJgT9/
LdBPoLkbuATm8/8fYH5+I963iwLXG7M5vLlh8N6leI+/ejN33Hm4GHprdnbCt7VIp1e/v7QHbe61
j9jPeGCvcBfUvXv2vo+43rTm95cOEnIHWnoKlA8NcOiMh7kbkATEB+OgAg75oKCHQwwat39AIwt7
0Pv3l6hOUIaAlkmG49c4QY9kQ2vLWr+/5HgJx+jwKrXnSj1UAe+m967MJkR339bi9vcXRZe/K+PC
tLhSEca42r7NSmrFQS2eMzS1IihADI0HVZeb99jdeDf5f0r2U553LruO3LlKvmb5HFB3PQyeU5u1
MYk3fUoy3Mh41E40y1dtO3F+OQZZVbwhJS9r76hyWB74aa2cMvULHbhB5KssjcaPjZs7ybRqWCVm
4cfBGPbOqqd9zfoVzbpppus46VrvLZGyko0fupUzfIxMFzSHWdKFRq3ZpGOv9ufO5eqYtmFcc3+M
E66bVTaMjgqOij5pq3g1tVFQOCiRfbuBcsfqEAD9YHWQ9qZo+EX/teCgE8vVKVtBStPO/Lpqh15n
fh7KKEv9Blmk9EyHXOORI4mL/Gstmni6sKeIIJoXdQ3mU5AhHD8+LpL3g0ggpASdSTgraa+LIQvA
ZOKNedk24RXJXJ6eVSwO01cz6+o2Po4cEQ+pn8s4IomfRpXq/DQZq1T6iVuV6aYc26mufdlxJ3mV
uX3rRodzEM7des5GQHFozBzNn6JGBM54KOa0FufznBK8Ldes5bXvhm0ntf/4pMCY7y+zRIsb9qC9
JA91b9TkQObub8IgSsfYSbPi2h2cSXzgReyU7/MsKOd3jz8IGrV4EErrjOH2MHRvKTzv4YOmLK/1
LMbgypJHQg+rLEiZ63suNHykMmFvh7bkNPInwTPHrCoSyv59GvMi+fq4JAizl5KgrZ+6BIktibNK
dknu6R2h4eTqMRFXfasacc6rKTHGb3IHSfxXYStmLv7bRYbrV/YyDglvglVYzN0hoSPLTNLLrKub
clrXU+X0qd+rOZiGXzzLbsJ7VgWAwnDh8DXFhkcyWy4A9eIiS6uYe1cjCduYXXtTJqPoNKg67Luw
rO0SZ5PoOn34+LL+sJPQe4Sb4fCfh5IUElMPl5U2WdvoJG0vR1d3avYTman+feA5MVb38UeRHyHU
BMliJbiHHYUy8sNnJWVJ0qH38qs2YzyXJ7EOio+ZZ2CjVkaGQVi9HfUcuPmbMm4K4R7yPkrnT0kr
q4r6eQaDGPhuEuT6jyQRuN5hFfWFl71J+7BR00k3MJY3J48L/QMwXIFi4A4qoIMrp5YGjehUeaPn
FpfFZBpI0Tg6Tb72ZHL4X2WZi5Kug7wvTfCrxfoRGA1UPIGDkp7toFiYrcAh7lg13Pkyc7jMeYUb
feKuXUlVRY27IjTz2uwEapLKzRRl4Viu66ZpdLXKndHrL+J8HprCj9Q4my9hQRJ9RAvhTa95PrFW
rX+xSmqJLQSU/EZNtL2fZoktD4eqybum/BKp2IMqJmoy87tWjA021Ty54dQf67ZqxblDgxja1BaM
wRkUYppgLHXKwukSGzBPvorWVhXg/lg6D35PWJl83RpgFlSwLnzsQvFXG2odmFWfyxQ7tcdlzUCn
aIyAGy4o6YFIlAfWRDttFOGB3jRm6o8gqsz4eZ4shfDrcQ6wFl6SUBh5d45FnRx5rObQ7zoa4vFd
JViSX4uhIzHxqQna+R3UX/O/irjA1mzmMoGMpEp00fmk6MhfaVtWSXHYiTGbP82Gyv6ib2rRv28T
/GXwoyKBBfGjSJTAzIvGAY/OaRSn0yqhlQNFDxQ+g/qlmyRReDRFhSi43w6Jh3cKEgd4Syxkm4tj
3o+R+cMMMoczm+oxgQluG5aE02ESajzaiQeNt890sE9zwqkS51Sncf25VjHvTwLW1/FZxgo1HQ+k
HYvXUe1M3atu7EbspVEF1vLFfUym16pvIzhLNzDWZ9Yq8KBtlapN661KVlRpenI7AZ6YCFMtkLIT
ydp1AwcLyt0C268dQ2vEsly6Tn5Yt4HAP7GspjxZtVWaNHefUVe10xzSOOBxtMKWK4fRp9HMsQYd
jSc8eqwiGMeJlphTuF1VlqYDVo6rqsMbhsFE6asiazonW5FI2ydSR4K1TVUgsCzVJGtMD4bebpdS
G3gtmpYFNk0SiCR/XxheSnmUUNxVK/yKJx50qi+0xq4JvSYDZnR08YE4LEACeWRCkyr6ymFjPF3W
+dhjDcuxT/B89AMoEnxQGY4dJutZdiobTgNR9Gm8Cmc0kah1QkaK1yYBtohJJLoS41lNg74ID0un
sbhLr4cVOGxm2mMypRfY/dvQmuG3UNGa9q902zN8SjmVDKrQJahGJEDeSPiuxisNRJowe/xx6BIr
C9MRznithJRQwUnVKXYKnXHo66THiWGIl+Sxsrwt6N00Pm+Zwv6PO4ZfVppOEmIlTNs1rvscK9iN
Q4flnJW0ey4DBWQniRkZ1id0hd2illr3F5Uq8P81URkUWCYGtgHUcQbLYEMMPZ+aabbGI0pBxJKa
NlalmbYf2qCfFkjwFryx8E1FaH8h49TDKkSlrNrppB/dNsnP+sw20xzWTdtAvhlczO5qGseNWVep
ngk/GVXGx2aduBc64rHu1wRn261lirIomY+E6xzxVIcVPTLpFDJ3jb2dReuwd6v5HZ+mEdtftcoT
7FDnQzYVIApDKc5xhKRPGz9yTVa7KxEkNH5bkigOWh9c3SJcxP3kkiMPutw7p3HrZvHkj01tynY1
Zm3rDK/ToJWQMXBaYFMzFZcch/lJgckUQYLg5oPO64AV57jrXo9qJdyYDdkhDDHMzaGhYTLVq7Dq
Sq39Drx97P3AEyY6CWjS8TD0VQozKy7ngTssssZ2wpx1MqZzHPlNNEZR+CYto47IczPq1m6eOLEm
RZphqqujdArsvnS7scUeCmhcp+Hrci5nvFZ7fdeQ85lTmMq2LrBK6zwFHoU/ug7p6vN2EB5MblLU
HVAqCC7qjA7LKR/wWbp2rRXssPjYuW5cBaY/ck014J0IYWq8ZprA2qXU7fPxD20Sywgj1oUwTxUb
BdbPRA6sQ49VhC4Qz7TYUH3d0Kk8Bfr1xF+rKcROV1k7Q/BodDo8mpFshPwwl3BH/VRJePk84BU0
T7HMOlljuhrbcRQ8Lh045WaCfZhU5LC3ozs1VejDRHF2UtWmwJRU2ZSNP+eepViuM6TTZa5qRCO3
cQisvl2coaxpqY/TBlZVH4ZRMlDntEvmual8pWi4roOhCA6Z2wX1h6AeMfm4hPOfDvtpkJBYJoOD
VSrzSEKxk24GnT5RcWdX8HZb5/FgX5tYSbFx53i0xFmUjjX3raPgtIiDXUkPqWx0M/hgoqEL/XTC
GJrLVMAl8YeIyOrci2F2161OG+P4ciaT+Nsphqz54OZjdqE9TyfYQ00d169EUfXpkSj7rrqscviY
102YO+wsgKQU99NVcf13DJs7H6WyKLMrlmRz8z4vRY6vbJhJNrydtZO5/uBkpnxdUT5Uha+SQvNq
VTPK2u5oGLjqz5s6CsbSF7mbkzc0g1s9DJTpyaoGRg2M/KjqOYEX7hs2rsIx7S2ln5thynwmp8zT
ftU4k/msPdKxDyIzEwtXSc3S0fF15k1B6Vca8w+wT4PQnJoInixbyTkb5nmt42x2m6PAm4fy9Qjl
6Hxh0rMBZa3qqNcypGsOgjZfhIkXlXB8wshX7TR1yqfMeGQ1oZuinHwRmlavndKTyQpFfK9ZhTwL
T3De06zr0h3m14EuXPeYDCTyjoJqJIXxjczmeBUFlDvvqrTM2ceurZukPHYrOVX1oS7dcbwYzUjN
mdOawnnPHNbOn0yBXe3zRojm4yz7sCj9zAjZVMdq5OE8+m4vK7HW45ylx0FskvFoLpnKS1+nJfWi
lWzmtlZfSJ6o4iryqrIf16kwU32tE067btXJqpS+R1tu3GMTFDVX6y51eSaOg9xJxbkm0knT415U
oLXRdaQKajRZlSrtvHJNuJlmcSiooU543niYTPLuln27UxYI8n4I87Js/aGMrUOtcppX/OMw8api
6yoYmqAHn3JDcJSplxxsLHAHKEwzTpZrFk6TgEE1dOytW9EwJFDuWln62MCBQx0iJqyFy7lrGWbs
TAEJjpIpG8LMTqwa1Ou5Dh1QUh7VPVwPj/IEXsYUPPTm40lKfOZRx0vL/kSb2shBJmSGtBPr80wf
d3Uei7940SLPfUwqR6b6OHQMcg1VV3OYSd62YPYqdbBKx2huAwseXHA3Z6WnoYItS1RsnUbgDMEA
H5633D3sSSFmeoIu7QyUqPDQS++c5l3uYqLgJQr5Js7zxhrEPPPgowc0loCaDJM2WKCqkNZzqnoY
IWkTRhLP7uQsy/lDz3iN18pAj/gwNykD6FLLywbytzqxdjJlMsNbvIRoSFQEVUuajW605as66GFt
PNM14ssw1EV5JLxEFm/CMunhFk1VWS5VVNJSlkgbu0ZotRWGfO2cdkr1eshI32U+/CHyBr6sghFr
q92GY/lhwydLkW7SPaLNrZe69WCMlFjHtHRtxkLowUpPaOBgIauQJbo8nuIcQUfWOVhYmJnEStC1
ToTtc7cScw0V8ruKzmCksojwiWVuRM7WKSkmlfkgRHYrxi54wHuejwH/K2sIck9bGOEwCfmE8K8z
F6oORsyYJgUBRl3bS9KcF2HaD9G7eUjcQH/uU8mT9CSqRJgPp7gkQfQXs8SZh8gnc2WTT03T9XF0
WrmFJRWuSWJQ8MGbbCCvRI3NkiNfR8ZVPLiNNGuWemApoRdYNt+XVdPwE7cK2169m03klfEbEUgX
8kwzs3pAaeNiqn0KknmRtcyqSJ3XNuFVJDXeEPTMEjWSITSOa2I3GA26uPaOa09m4Nnh1rtGfR/C
aXblAKK6orQCCxS0sXzTCLsfgyxJwKxdrEDyNZhlgV/wd/tusJJmfjdkSsJdkghyeasokpYapqIL
LZmnlZV2qx6p4cAl64YSoDYtDF/+ho60D//u1RDGzQknMpXQ6hp7IVvFEzhBcsQaZvduVni6OMsH
EvZmHWatIt0rfEBOQWqHcgK2ndPneFYxN5iCW/WxTVYQS611XyLkC6WOm03fdDHN/TbtKgPjMg2M
vmEDMWnhB9zDPstdzwaBScURsblktIC0TINeIvAEzmbi8/SaDh7iJ3SxTGN/PHq0Tjd9REYsSrBl
Pm3o9uAabakazDYedQpicBsRq7nQIAZjGLqIvoqwpvgtRMzSHE6O44yXtO/q+Z3r9K67olEVIRzp
oyZsnRMlKtpdiDmjnbNyBoL1dyJtg24plGVhzUhskC91Y4l8WJXYH0EbhEDN5EjolutRObNexU3P
C3AUzcv5E1bdWtyZ1Ih5T2tZFUNr4wdsJ8HxeKT2gtmaygo2WZxUko8mOizkiK1/QhSJEKqkCjxq
q3pFn1lqlTm5LnJ/qsusrdem71u7MYrB5o+cgE52S0pXDcVbl41jUWNBZhtxc+0YLORApFVxRMth
dSZEykBepyEJj4OoGLs/xCjn9lR1I8lOVOshpoBjcxj4AR1ND9MpsrTEx2hmGtiqpC4sE/UKD1Z8
NWyjxjENU2hpnfQERgqEvxOrFpkrLzvUYW+jwG1gkQWzFbqcx2EKV9CyKa58o2ZEvKxXCTY6giQX
u3+IigKQxqSzonfFCE94OEZdYMyhMxYsPZMVkiN44zxhR01eag2WAYxOtBrTNo4LXzhxO6MyENEi
3dBytBH6tLUcemwt0c1Janfl41mjHTkj3AGmUT/VHm49XiZY1ViqIdDZ8GUMjI0z+8jJIr522FRn
2m+7BvP9xSOXWTWkqdArxJlN59kLlryHKcipKgrlGmG+cDHY6s12a2TKsZndx2f346OkvSMI3X4o
GKE0tciselFYzT2yE19iFlj7VOLbhnqQQhhr2K7Hn3WTDbyfP8YJKqSpKS6TQhPOj1Wp1iVtNmQp
/TLSvEMg00U5Lp1accMiqGHU5AS+cBYljEZXMN4iidJntcpWlfEQdyMLYSsbGiGvtT1by3xb+yia
0IYIheQtfIIU9YDfHhf/h6WyPcQgtsSlCMdxHvkhKmMT5CYcJMcXnZERcsBB2bAQzhUh1OOP+mHP
oc8P9wdwgUqQhys0F6iARsVeAQK10ZGi3XQSTCoZPpFZWhURQTj8csstSyi2eR3npjwcykGGHZdG
PZxcU7dUhcjfbyoWWRtlRijbuy6GZX8fetr6rECD74NMTPj9OvOk27yFtcv56eNzXy6zvfqN21oG
yqScoGv+oSRDYcZ+0CH9GzkJhI5TFCFLpQppw/nHn7RcZVwx52K21JV4GpJji+R1CmKoKEnI311R
yvTMVJkNzeMEkdpJH3mWNT7+QJzWeFA/8fAFN0g7o8jLUeFD+ujh1EyiZhiTqfm7KVAnig4bGlgz
B6M4AdegqbOR+LjhZYr0SqY8gmd8XAD2w+IK26Nj70DAySxMfWlZWBhlpJLF33XkTmFxiFrWnB4i
6xHp5HhLW/omstQYV49Y+32bFHe4sSmvXJgCfmHYLk6ecJviQep/ghaXTFNEC3OmCriENh1K1a4V
NY4a/JikBtZaDtw6y37qyr5cR4ELxfdxatnmX43skDwiQzMOMegbUnSHCmTeM6cxSstqXpepY7lV
27eWdjmNJxHFtHFt3bmoYnAb2VLr4quqqSCW3CboW1B7WM009SxpSpS5YXwesWQ5SPIElsRtwwHr
r8KkQWbS68feJlmKFGnZx5f/hw0nmcdcXAKqtEd/3NodIovIcefpcxnVFJw1rIwNgfRsLAO4TVk/
/kirLfdNrjW16KdDjUahF0DajoP7BUkUyiZTt2r4rENhc4xdrEV6xpX0UufcbV1I4LNMdwiiRhJY
UuhkuZXmcTGWM6dUoGcPx2A0po3C+6KoVoi6GIBl9Dktkf58FeeNyT966eA1b7zWoAHvsfr+cpNT
kDNJkSkStl+N8cUmxx2rYRxVbft3X1fJ/Ikn0m6LJKkss3r8UfYbxe6vLz4d38+HY4xCovJG0WP1
cH3DYXSzrOi9j0VrXLUOkL404VGINCoi3TgZ4B18FLxz/CORsMG+HHF1/ycEa7xRfoW0LlIwCHls
/b4aaAYeSmZmiXocIkKJJIzAZVQmkU1rjY5NAygjSihhr4RNE6c5qiMXvUMoJuekHL4oDB1bKSJ9
bu01AoJ0rE8dB3Y0OypKN2Q4PPRfrDfWQCOEc6GnuMXrx4op56HRuejGj12eWM8clChVpL4zlIic
H38UXexniymMl0DDBU4nwI4u9vNQVsipEhZcKFbePKvjSJ2mfW2pfgdTDxO0rb1naNLBKhRjYbOk
t781fWczBM7gYnE5kzafiViwgqXz8jZARsFJk86Z37RQVYEKVpWnw/FEOwRMh2kRIDyOZxi1/ui2
8IdqkS0iOVniQXdm5c54rS9zC/jMEzzFuamOy21qoifIgJq1wyOLZELAWgZf9jD85RrfxmoTy7cl
NGgk9m6Cmgf8XhAgy0H9ieQDUiCPL6l6qC5S4tI7iW/EQ8MSrovCXWuLLVxjBr1yq+Ay66n8K2kK
7h15KI+eiFRVDDn+yByFbNSvJxVnwbpiQXGSe2n2qQ9jt/cL1RUomobU186kWl9Epv4YIH5t32Vj
20erSPXeSayTP3KU2i77irWVLxonmlao5Yi3PQ/K15Ebt2fwSNGMaD3q07XTJvTPGXXk/lXQDAn3
qwxfwrRG1jD95MyOQXCQjdGwanXzjsErpUcsc+iZnJp+baqpPkRNPPsUoYb/Kss8VAmSyiCdV6YD
SniGZH+ja4K/nsbQif1url2yplUjLzz4500VlYT7QSMipDDCtj32kqK4GCTtPsWURuiDch1WrB3k
7T6nnW6vMqdqPgiGXmnkprqTZOySI5QJpmqF7i0xrsZBx47fsbx/lRXloRl0j4RNlCR/dviODmTN
gy5dm6EpL+akQ0qMESdCts9hK1e4fzAzuV+8ybR/Ezmzj1HHu1U0ivx1Ktv4kMVTjENNj+nzQ2ON
DYGyMowZvt8FNX0QhcWGKJH+kTUPiyvgNb7TXlCkhyIrTQLYXPHx8Yc9VOjtw3Dfr72cBNfI4ZEP
DWgwM1C7RhdXwpU5eoRG94IUyK/6eZ6e9Yx2iP/CMv8DJUKZ/oKP/bDzb6aJXh2UbGDEl20THW91
mbImv6qLAoErzap0PMopQePb45O8+aTvbvhmlri+yF7HfnMz2DKIHL089Xr0ylyRoYTOUA/uwi8R
8MTrMcrk+8LLg/dxGziV72ZcV2vaV3F23MdcrMfMoO0LzXribSMa/apwavkR/rYFT8LXP3/Kc5AX
zxR55XuGsD/cPim+5h1VbwqkZ//ovcn7UyeIU31SErdahWn4luYa+9iRuUD2JkUtjgwaibVGT1dJ
GRqUErrmiITc3bijoasZ+P2CCy2a8LAklgaABmFdKHz0khIQR7YjU9N8xTq7+FFMo2NaJtnJOI+b
gujsM3X0uO68EEWPunHECSsmXqwfR4bbzfwAGXsjO6I6exmrdeMLh0LSIEf5IJJXYYfCAdJpTeqP
iku9blElMeue5eOJzM3Y+bFT5aj2lPlJibzVWV+J3viZDJ23MwnZCZ0nJM6aQP+dx8inr5rUOYun
Qv4ve+fVHDeSrun/svc4AZcJIGL3RCxQhkXRiaQoc4OQhXcJj1+/T5LUdJOakXbO9UR0q4JkVQFI
pPnydbhYnfVYO5VzDwZaXjcGNy2UEGNrtA0LtEve9HHktYF3S9k4NYfZzX6sMs+uHK/NjgVI8VmW
NO11JYZy2DVxP35Zy3R8Zwq7eGvUPguEXKz54NjDPIaOypL7uQzSPEo7kwtIFysIpyGBAvDyLocI
YU28c4XhX2Tp6r63QLXjENJBLH/o9rrtXrctz1GhBpXsZnlux8uxPQIJc9+9+FuXueLK6Jz8oc2c
dd0VXW1eWTN7iT8c0XopfKVXkVapVbfokRwkeO6r3aNl2qWqWDq/523ungObGVUYj6vxBqAyP0BE
DMz0IlHfWscsH7JkGS6yLDDfGlPgHH7fteSvXYtSk+mTZ815KHFfiwHVXIneTzDRJAsEA/v2Jv7U
qC2ddl21irAz7QKEo2riMhwEWOEuT6U4S5HD7sBJgiCC8KzSnWqk9yEbyklDv0DotdGnl4XM+rPO
cZYrOabJKRFe4oaNF9hz2K+WnYJwmtUYKstvIr/aRHs0aJZDXgzGZSCtiTfMnnEh+3S9WZeZ5SwX
WXtIZlbvqLGy4qKC5qWidKopCcuurJGUzDkcLqTng5jYmlKL9HeDvdSntCodFSoPuQw9EbookqB+
N06Q1VCuKOoWGE14pUGWZRL1aB8u5zbo+7DJWomu1rcb64Q4ZVZHUyb2+0E12YexnocfbmZnQD1T
Hv8J+Pp1/tG5pojmkK5J7s/rKdmxYUKLZS6++xJ8IAzmIP+CymOFNeSWsafyvm39GJ9kbXxZp3yu
UY9ObfU/6LC+liCz9BEzBDbwcoyglOqrfvPK73El13H3eEPkNqblRVbK4WBuU3DfqXo8rDKN920Q
Lx9TX00t/WSz7n/fY18BdI+jx9fhiKgtbbSWrxW7WzXOU7MU+ffEM+VdJ63+1i4NY+cB7L5hXRyv
xrIbzlu3rk7l4liXQ+2xkHnlsNxkXuojSK7n6SIzRucHyvlOhH6XFXd/OMtfSgYPQ4UjGOJoptlU
vmqyqYrXKujc8Tuod5e8o7IQfQSSuIZjb05XtpwKOKV+k/7OV6L5kW6mV4RbbLfz0fGa/kEEZXJh
enPxzlbuCEPCKnBQuSpp7iT3IreD7n260c/Ohpunae9Jo/+1YSeZJenw6sf/hlvjv/+tP/OP9zyq
/P/6icBcVC/Nj+G37+I5Udoh0r9+04tv5ujPZ6fNDS9++MVo8dNr8MpKcfu9ZzH6F3/8//NZaKCD
TfM/6s9fjBY6YeFlkIy2MDx/7Nlt4emMLhRGAU/doobiyXY/3RYGAQ7a3MTqAoznPD5y8NltwWM+
YQqpX4HdKGMJGviH20I/HYevQ6EZgONqyey/5bZwXqIAaNzZNnmUkYHPVO8iDHs5iG0GaOWMQp0F
k5E5Ua2cYY/sSRVv0ngSbxZTddNdIvr4vDGzdDxN2Drepi3E3LHIrbWIlJrKKkyLIIu8eAQyGFUe
2u2SREkSu9nbAE3/0StqJ0yCLo+2xZivksJKnZ2FtOl+sWvxAZXe59Jao4Svup+6WNwNRbO9RTl9
37RJTmnTFqwRskTbBaPYh8rJt0tYHaFFKr5128P2I1MbzA9BYeUyNIzMvq3ruTjv1TTsm8rPItny
wVl6xh6P7XJVLU2/swzLuo0329hXvRH8gHNqzBCCbUEXW23qlCA0UKG7FO1nZ7KG/Tb3QbS5fY4S
loaC6kEd6KVfuP9szY2eT8/WpE6iUJt/hLgIGtR942krcjdiF8YHewFit7Nr9PWoaIIqeD/lCBui
uvTND1Rr26VspyBi37GdVeaynQ1zr06TMXJ0y59RfebGeuizIYjmrHHGMB0CJUI3y+yCqcPZzlTu
j9XObhPj4zg64s4f8qoK5ehYF8rvA/M4C6t8WIvSg4NMkNSqymcvWSwm31ZW6XLtt6XxY0vnIFqc
Lj7HOpN+M8p+uWqF7x8fz6/XZ0XPVmuY8+/JLgduRl1tUwQGUs8HU7G5Hsd1QmTSbocM9GzfI1qG
zZ1GLW/L7IsEhAeoYhyQlV5IO07RzZVWsZ3JflDOIRVekR2dzWmaMI83g41lo60lzQlx0WCHQz6N
hyFL7A+tgSr+YLWrbx7pKtvZOFT0Bb8tziGr+x1HR0vZ94JdpyfEXVNt5YMynPIubdX6oWvT/gJJ
THCfw4keUsdWkkqnQx0hxuRN3Lnp+3wFxigDsDGj5WYj+ixkCP8NrdZwkTlY8l5sdl8fBWapsBDd
MIcyGGS45O32cavn9ei7fXBkU+/8mKUzg+KqCpGP5WwLekc7zwqUgeaQXhVlw3cFiBiRdEl7tiOo
Le5wOKnGy/dDUvS3qPTXSyQIReQ0RbbbBjO+rGSVLdEEyXIEJbYOqkydB4jb4lj5i9FA4adBuVuG
rPKPeGiogRr3A6X5eIHs5n3tL2serVM3gzmMm7Htp6K8rJJ4A622pDxkSLMjili0GmZRnycxjugw
G311vW1lc4NHpHrbG448zOta3YjMtc7HpA5Cy+6SfQUYebahx9oDxm3nqdsVZVjYsxPNpXDeLZY0
Q7Tz/qLhCwYqItfQ7QsGho2OM/LmuDjUw7TskdiipjLjfIvGuTeOwEv95egE+fWCmvZNbcziZkAT
tJ/SaeCNoOljmGDeyUPfCNyLMuiycQf66X2YNiO7jC0r+bqqPMeB15wQscnd1gbFrkbDOwN0NWke
rrkj68jkM5+3LmDQG7la6jN2991dFyBQ3s+Tle7HdHIyoMx6e7eI1dxveZdeTcAz55vZNg+GFOvR
7jzT3jur0UDBU+oa+3rdrFYr7F3k6jVCkLEWSACZKKxwLGdzN0m5vpnjtnmbLlv/PuD6nZMbb0t+
aqvG63dyS9T5GLNBwq00bmEx+8UQVrXIuP4OfdiWeo3F7qlVkSrt9F56ibmBj6kislWVv5kGzUxM
il2NCRyYhY5s+0gF03JMzaSO5rX63Gxmt8dTZp+auPOumnU07ouiZPIf7RRN67zkDocohzZCVqxu
lF8U5149AV3NTObUNsxKvRzjj48zC7Bn/CNYquK8bBihtrVZ5tMoanku392CKPGBfYi/k4bJtDrZ
DZW/t7LCsKuojwgL1KmtS9tlOMz2rQU/s2uGVC272gaBixAHbegC54kN+mwE9RWr/XrVqwLAtGm2
Yd+P9XapcKc8YVD/KZfu1/b7//lfL3y5P02/j3UPPA3c7O/KpS/qtTMVulZ/6LlYCsR/gapgKnYD
DFOC4N9/FEuWydO1BHWPhs6fyqifxZLzXyZ+PWT2GBFhBqmIflpT2Rn9rABflLk4b59//rsVlc3a
CxSABCfszfohtwH1mcSm9woF0Iocc43T6cKptmBKL7dC2bYskJJ2+VpfTF4GUlqdsilGUjkafhcW
WTHfCwx0p34b4ruy8uMtrDn9S0Vdco2mRV4sOalfgMBGG2kx5oS8URmHesvGD25fVVfK97p8N9nB
eAgGP7uymdeiQqhkCNtps/etlfaRWIVzNSSViBCRdQdz8qubojDrm2Gex9sAK1KORDopHtQ6z+eu
oXBeLkrWH8xujh9GMzVsLCZNcFumfnWr7AGpXLGdEGEtR/j25EZ2Yrs1rVLdLokTH5hf5fUWD8ve
mJ3hvGgD5o/ZKaIJydveTV2Kq6zoyvsxy5fPnld1Z1nfxEnoYm+86bq2vwHBSt93VTEiPWtygMJk
sg9B6ll3nuhSbEcy308YF5LQMOvlQjGsL/yuf4cxbUhCdA04WN3JsSPTabd7HiVWRIi5vhTLovrQ
QWFxZhpTdtFldY7vtxX9p6zeWMs67uG7ssirK3+e0oOBv+BcVehXwnRF811OvhfldeH7FBlGdmMH
fX5mlMn1XOQ5iu+l2G2pwD1D4NSZOTfzxZLW40VtWNlValXSD1FhrXeQleOhQBQWDbKwr3219Ger
3dWXXmfOF25fr2c+/rfPcPTNeR5Ywx0oY7lEVWEU+9puB9wjqe2fqtYdL5FtmYcOzS6SzrJ+awym
c4dQevhIYFz5Y7V78x7tf7aTxVJfI0M1rpwM94cwB+CWpF2jbqmDG9jT6gOg2nSw/Lbe1YNt7mds
VcfZpFgxHLV86+a+v7aGtrnI0S1jN5kyhHJ0nAROJAi+OtgYVNQpqwNz3ZwaErBMi70r6/Rt3eNX
ocTp2DHE1RZWZjMd/B4iBLjg82RP/psayeTRdUR75SLNjMbarCLD3mAB+mSBtgUm3U9GkF+0MIdn
ZdL6Z+Yky+95neQ3ZhvU9Klkuy5E3rZhLmLjq984PrhY0oMMdrMslxDqeHxTY9hi/krT86xQZejg
TNuhvoXzsirzvVry5UIGhYnKuB8vsUMBGDZtN71VRrJ97MrWFhBh7fKmFUCQgVuIa79zQ+W3yXGa
vPoGUGi4tZFW7AvhDGzXp62o6JO1F+I5Z8lNh0UAgQxs1/uZGiTMfBmfnDyPT3ZgsSNY874EU7Dc
LYyXDkxWosp5YBppb9a63M7QDCImHiuxB6w1L73UqufjOLVt5HWZv1fp2l1XSZVcq9S1d7KTzqcy
K4MiZGwv7/s49RLQ33G9Q1fnJBFLo0H9YaVnQsbV+bhNwGCVQRkVTUYnpgMbEPM6j1kVI0PURXVl
FH7y4Fl11yI8bOIWLKGLmUmydtttVfOtxJToh6Oslktn86qVWyOyYodu1HhIpr4P9jlOzzgqjWTZ
OZmVN9GG8cQ+LEu3VWHrt8tbuzSt96qP6xHTjK3a7lDKRpjLJUyHv1CtOEk1LvYBlCipgiiZV+kn
+8UEHbmLeyRz8l3iVe1wOzjpOJ011OhZfb61dm9s0eDn1dLu3Al2/k7lS+J/dZMCaWGUeqU5i3cV
WFjn7f1WGMXBGMch/7ZifbWKI2ImpT4/Lm7/qQP+UAdYgQvG8a/LgP+rMnBIGvNviRaPH/mZT0Ge
PMkPjw+h09WAfprmUz4Fm3Ee6qSTSvHAEClnShbs5yqAJz2a+lPYdNCo8BfO4TmgwgFNsYllCjyk
gsiX/H+rKLCpQf5GDbB5g0JxHvESk/NBDvgSMak6r++XQs4XVtZiY0LVMCOdB4gQsjHfNO3k2xUs
lDds47Gwq5L5Z4DAsyDh26q/tyt32FSoFY32vgS6a+c88iaGnX+XYePp5RCNeY3eNGrnxa0PrjPX
VVTXwXqWG/OMqhSa266mkxrRu0x9uA1jPbSXdbnm9W6aMphsdr71hYjz5RwcfjJPeSbXy9UFb8GJ
28LDyQ+AFdNxbiYvYV8T7AKm2Itc2wYqSGArFKKw71OZbXUE7DPjzanmAjubmoL9jEZj3pVqSzAC
lXK53YpJfDZbG6gb2ni6zMwU4bOdalIH3UKGacBJzPJYL1N5xAJS+jsRNNlJVgk7iQDlNMvrambH
zjDY68t2HY6DKqaRSRndSVq5xVkLmX7IN+WhhMYFNYa1m8csn1M8Xdsirj/il8OmInEeHSF8h13a
95QSLIb2EuHu2xB2VdgQRTd9GJS7PsRbgzJdJV27nFDKLqg/lOBC3dgc7Q9o5LsLDZQce1uqvWsV
014mbWfhhlAXM1b7dgdMP+9NVA4tc+EsThIb3EOQr8sFdFbQH9HjdcMh7ZVZhhNdfWegiDTfdrLY
24NRV0dnKGOoErGgLMsHL8z6PDciMVWTF/rSVc3OHF0EBHKqzromTncEloz+wZ7neT8PTLBVYk84
mO2BLS6byVZEWqf6w4sz8/MmrORA2Zjh+YoztTdrd/1ckZlN0aUqcRybpb2zapW+wUpUfsANLcPY
ROYRtbhZz8opTcydrbzrqloVZCYYvsL82UUtQjw6jbVY0x5qrjusU7LsMQkE14vo2mMXKxxJnZuc
p2D+Xtg4VYHRiyogFOlYfjNzozkNcW6fhsqrdojO4k+MBoUgAxvLF+z+Vhau/TAVx2To7Pu4zMbT
rCrvYJcw0WFQx/2d705fmdON3bSisIsxn1UhIyA7QdE4VbQmeIOjRPrWRSVRUhSp8D/60rGPmKxl
HAooCGsnJjsJe5uMi10fd/cC7+FVhxDmSzlU8W7skvVhREdzFm8xQ9AwzCAPW8qg/dQa/fXaLPVV
J/J8Docmz7MQ73Acib7Qzom4eSeTbsBQF9SnOsiS90NXVlQrQ1zeFm5rRxgi2+M0VHhufPqhF7tj
KNzCfIu/aYxWXGTBoaldaDFf4IV607Z+jltzaK9VFQeHXprl99oq1lMX9E20pF0eTssahHU8fM2x
qe4cKv9I+Bnu4BJKrnHtz4jd34tSiaguEhjqYKKmLnYdtGJSzmHbpe0obwBV4oTDFkKOq/oPmfC0
jj2til8b5lq13n5Psr9SbR93x3rz+K8XxVcP2PprabT1555XRikJbkKPiAoT1g3ej6Xnr+QmUlZJ
H+TxEuybdabT35KbkIM59G3w5r9WRQsigTxCxjsbJx7ugj7w39grOyzKf1sVn2KbSBuwHJvwGIe8
gJerYmmhvrLmQnzHhK8Fs3brainrk2lHiLEtPlOoiv5Qd2u/ujvYV5EukdHEJvEZSpvsGnspvHNM
4pCJRWDU3dkcVGV/WYqqNdawKRbRfhEF9kiSFqQsAXkSSHXru7cARrGRXbzys+8L9GBIFjC6JDLT
2jOkKj2n4rZCVdepZQ5zjd1IqKINm1lU1YXlrR2nnFQVqm27cvDYG/3U8Jm/3dJ/Aii85FpAM/Bh
aGSDcBZu3y8yfM+qshFpnv8d6SyWrrOhckt2Pe7UK+9s6xNyHzBgtWX2ozTjzI7/wOpbL+EMjg+V
5KGMQl7AneJkXt6jLXd8Zg2ZfcutQvtBhgYlFfNpQLZWjlVzTvBTqnRI0DYbrrG19Q1eKi3wZtci
Z+d8YHXti7CBX8d3Hgh25/Yf2ogO+bd+BNwSILdFy4c+ksfWoFB9eY4g1B1dw5iu0r7QzqGtwk79
qe1FPb5dDX90L35/T/7Z8QR6/cdkSCkflRB/iz3ylqWl1DTHq61SgmCvJdETqQmkLpoQNXnytCuA
F/3noNLr4+FZsahFebolilv3F2WFMwM311OWX8U54WN3dZGvpr3zIGPw5/edDnv4/QXqBvtLycKF
4Q/Ah0H+sjaAMM5fNuiSZoadKsf4Jg01cahk8xKPfZfvDo75GOgiPxUCBffp98d91dn1cV1UtTDY
sPEU5a+O245r4zWG43/D5F/2MiTOoew/pG5s10k459mYXdcxPjQSBdIGVO0Pl/2ySteXjYIGTQJk
ArFWTEovLzsRU2aYS+p8M7zS65xIzKjbPzMzGcOp2TKvvMoMRGWXTtGt4x3uHHNLQ542U9Iov2+I
l3ecM0GQQGie8PWjADFuvGqIAUFJviLA/RoHWy3UselaZAB7I676YD2uAEXcld8f8teLxyIhSadn
06MfEPWK1EV6Tfm6muqbK2emzcNqyc0qDkLNY+/uMz925Sc10upd2IOqyk+NuU4q2E9ZY7bzHzqC
9WppoAHQtzLtMPMhFHFeU8xJsBGP1w7GFx645FXGGdYbPcNAwKYULuOcu5sbZRXb+zZc0JFxVoId
xHhXtRK3KkCbqonhSCtF9AfuZ/u2goXuv/y+zV5KM1wPC4GJno4HmSEiZbS8wnrHmRrS7Lbly6Lg
Hs3QxD9PY5mAnMIAOnUYrS2yJz1ohrnRL1mbjP9uY1nkPKE5w26AnMVlrXjZb/3O7ocVOvtLXQpt
mM5ZDjbY6NXEpfrGiQULaZ+Mqvj87GFRbaV0CIWRa+V6l7J86aX0UdtdZ1s5vdH0dVP9YZ62Xvcx
7YhDzM6TdvBLCfna6LWwKwWf25wvPYEnmN/yoW/L8abbhqyFMOpWbUJCpvmYo7N2FbQLAPNq3GEW
jU+In8s8iaptM9c35FXU+DZqtvUYY0ZhGuUt1HiyVZHtYJBEI0pso1Wfm1ug94NFFms/7+/v/yv9
HTMVLhNS0yTZG0IKOuvLlqdn1t1UT+0nTzQiF1FrYjfrELCPOkERB9tjdNT6NHuWo8vf8HEynbRW
rIWMyzw4sjuMM4lFfxrQ7utZHJcC1R3ghRYHMpG86hYFRtIqTpv2U6sYRd3eYZfhXtrIKDAu96P2
YDzZ/aHv19ULx1TNXRox4c/yNum22DgD8kaWr4yxl1d+JnXFtTwFIxSj0Len6R2dY/KU39CqnFCZ
rZSFthmVpa4CMlqfG9TUgfYv4PbFj+1XC/q40BH5yku/mdpiC/bu9Afp4cG3o2JJMiq27vHwgZ/o
rCq/WbR9qaEa48wzo9bF1tCKitTDXoKFHIJJWdMdWPk2XChVxCqEaVQgK0aC7PUMVf+cfKz9OnYf
JjatdEAPwSJpMuQcUPP9vm+8nsJpfYR0LN3EB0rxi93Oidc6sYK2/LRZFUmX4YKip9VhGHlTnpwR
EN3d//6Ir2cjtDhEqVqs28BdwS9HBDIgC6xy5o/ONurOOCPBZ/qze+z03UFOnZCfSDza6ISzPQ59
comOEzX6H0a53h+8qB6IgkRiyMIlUDz/qjMnBmvsjEBWDxXCuQGNTUNS5/emS3W0T1r0tbVXsddk
NzhXtCGkTUWTkJQ12FMDMu/N5RQOdtK9KWNf3i3EIforALmFN3PwDTOLYJkWbEQLtlQiQd0YPbVL
3oge7BhNpltYX6qLU6zln4x8IjGca5v1vl1Dp1B414+/b/jX8xoptshebX3VbLIAZV6tnYUEMJ67
3ns3wVawKxBKEQtgIxWg37oUWe5Zas0L3XYpAm1WSobHrQKeV92lnTGf7fguXlDAksvRZdSVZ1lr
o+bd593WEx3RlVOrrfli1Vx0PKNudUJrRev6oDxLu8F/f0n2S2Wx9pEh7mKvB4WJK/QX1SFi2Ioc
vdp+5w8p8B/JH4k+gQE4Sg/dx3Fsm6aOtYhJaGKIM1fqKQWAnoXGSGHO31goGvgVDmeiScsgJ3Qs
m8E/u/Apjus5Lil19CWuSSX7Q2F4qHhaMEOnj1bWCy73D5f2qsrk0oi8dG3tAIcv/kWDigjd8sqx
Wd9BJuqZaniMAtzI6Wm+DqZf2Ghfh6bbHjxcyUxuldHoCBA8KDrVaaukhectcIxxhmbstY189nKH
3udMpG78qDMYqulI5Jd2G/Yj0+ZZhhiTaQ3jmJ4FsyE2+YlNq0VTVIlL5scweNr0JkqipQgkDGyd
yfbUPnoqLP6tLQW3VztjWb/w81loDV+Xuta8uXKVnXFPViP43OGpvLWJppwQB/kY5es/TQuvliN9
SFg70wbc5H+qppdrpY6icWW7ePf9aNFDhnUY6FCs/bSPm7duI/bxbGBwBx92dJZgOWHF+Vwx6dFK
OGXL4caTvR/nh3hwCUQdGJDTrSK2nxWgMhj4w1KzUD3ftqSboXJDAia1Q5dRpG9HggaapjfyzOIl
WPNgujUbsoizoygK1iZwTb3x/32Xw/v7ck7k4vUiwCQB/E8V9HpnQznYG4m5rPdpuiJJDCGiHbRc
M5KkK2lvrlr3Xapk64d4CP6K6DLL0VkAc39J5+rmZkm+mllpns3x6Mrdv4rocicLQeDuz7FcprKC
XV0rEp6gdcc/xHIthsjd/PAikMtcrHEej79J4lIpXbE9LY8ZXF3f5vLw9/ytWSK5exjdMolxhQ2v
k7cI0Ua59rvMrYQUh9TcP+Vsrcj2C+PdrwFbrBje+E2ov0VrtWDzaf/2f5SmNaKeMKOinHsrP/s3
crQWy/GVe4lScaJLb5bq2/StI82BkN26dtvWO41BnCGNr8VSoIbLiSJBbj6LOMmyQ+xW8yhu49p2
upPM3TTxD/QV6ZCzN22mzhbvfZJGw8RwJSZM2JUtX09zQmRSdpyzitUmKoLZZYLFfTUSnWuMUvSn
eYbRiKPZoWyxrsaWqisIh9XxF3lNDoLHy/D0SyPLMG6ExI+7HG5rerf7so1dYE/nuSRvzz6zFsPw
vGjNRTF6xwWsviLUzJ30uoieIONyEkewqHxe4lWaQZSLNBDJNdFZc+vdoK3I5/LgFY5htydEIIE/
XcvcIRIy7IJAYxKeGkRaPJBUHBvbG9clYybZG4TNWNUls3aXor10YuWVUG9dZpU3QO+5H+/nnImA
CM/Mcjh3pix9StDSJQybmaRr1u1MHX3qI4HAPVt/sBO75niVxsXfjYnfdZFiH0zL2j6BSnKKLJnq
L+H8KVnCrgt0Te+mPVcP/0EeljxgGNYt5pRDwUvTpwNwTuXpKd/Fs4SoJJiHhg6w1dQbR1S6Fe9r
ny41HcRG83W5djawlvQ68rpMLQ0JWZm+PRZxFrZ4T1KibufaJe8L9+1oKG6FgVoldb93HRua7qCy
jEormn2LuNUo81NBkBABcmM3Pgx5PWYk42dGujXHdNxca7n0c0+fcsadbjdkKNnMERz+1H0h6Ep3
MEyu+s6L1eB3ZVDpppkmgiGwtAwkdHEOEylqXOPz9SjlON0XEEycFJFY2kbeFcKNAydy5wAAKGwR
NNAWz70n3npkI+SzGfriYtLneOlGeg2emqcaNxCbDtW3nZ4YR8fMlHH33NTG09t/NvLT+0AKbKJ4
7LbiBMjvTKcvRSbbTB2z2lm56M7eFg6S2A7e3zs24EkThOLpRjXbNNDV2HmPKjnh4FtjEVpFOq3y
OqjGhlYiVrvkLXYLxqYiYI54CsIC3y+3GxWWzS/x05ndl+CpBXF7Q/7tnq8ptTP2aFFLutpsnZFG
qJ3X5tOtfeoeMi5K2ke65JYQzO1hpVTRIteUfpo8ma1TN5X8cm0600vfIV11xwEqN3V08z51pG1c
Ya32XKT+FitTPcfBlQ4VFPZDqk/9qUGNbd74oSmdxvX2mPMBIk8bz3Nd2mOiES2UQplOELsIHnFK
HjfA/c0mz+6+WDKp6T69oGLl4tVEsXvdQw7oL7Qn/YKIy+elrE09HDBx6WaqR5mk87uxTHh+w6FO
fDo7aRJW4pwV/epZAxFcj30ly/tg8I7PTR7kk+J0loyU05mQwaXh4HmbEa10nKxuk+Y7Krfcn3Yk
GhPyERGKEXNwkacNW6ahJNj0VAIYANlwm/AweE2ih/NIBCa/K9ZR5v6BsCt7Wc+doMfRfja4jVlV
URm4ZUWka0/C1AlDz8j7sZn1vFA0ivKq6kb+JVAVEE2YswVU1EGOlFcT8lZAgVnlHN1Kk2Z6kHW8
sAuI1033/TlgKs8PCOzJOYZXT9Fp/4xtXow6DvqTCAh+XD6aGNOYb5KyaUigesbn86FMFRE+Kbbs
9iuR49hPzto8pTmOzuOY6RrCRrnt8VzE2wMBqM08vOucOZ3l2fB06UuQ9DSR0y5bwRUVhIkIHrJg
WsxycOS6+SzwcRoTvEp38Sf81CcihRawRltf74DzgBdFB+f9aJUEP2FAlfIToYgF+m8gi1VWl06L
yKbeydXSe9hJEPh39wyykBNcKtIb607F9imJO9T0IdFcGnqL2ZaDGnZwo+ClsQUt+QlKmhjpaCgB
JsSbCtaAKx1I7ILVSAp/YKp0ZLyy5vUrM01+YK+nG4+gOA0VEBNbQG7kJWE24o1aS67y40x5Fhvn
c9wrlV0FTq5BymZkubv0CvJFhrfkZlVrvF9iHBjpgYArUfY7oAtQ/pCoN19+chN8Pl34MxXccDeu
StaVXjYqEevupmxl0fmeWjIfGpBoJzNJijmfN1HF3ttiQ25xpyimQRW2tgvkJ+Zb+pcxtxstkGMK
1t2oRcXRHZ5pizKjXqWyDqpmbj/JYE0764u7lLK8krJr1/jg2k0/GD9mhFlLvGdFc0pCz0vwbyPy
S8tTDyCSczHcm0mXJ0kUi9VJl9vZo7bpvgVTNnX2xz72gSaOqhgn5Fko+frigYhd221+ph8PltXg
esapH4wWMvugQu0aTfzS8KbQm6H6lt3zlTzdS50WQfOQ8KDzJJ9okbKc9PwXkB3MC9W/HrzYDfU7
EMrSZsgH9O+wyRu8Y01W/cYYJxPvYOeuuQ0iH1qGcrI4Q3y1DavV7nMGqh6VQaX/8txlCW1lJiKY
Rf/pCQ/X06mRRKSXKsfDv6BM/2ZEYTc34YyOghu9klJvn7T/mA8lxqbhwB7ShxeXsmw4dZtJ/3ZN
+IcrcEt95nBKfPT5QEIFLGkdXcW4e9qx1Vm+eQU+xHZ03xZPE1bxBDT+P+bOZDluLNuy/1JzpKFv
BlVmBcB7p7OnRE5gJCWh7y66C3x9LYgR+STFy1Cl5eRNIiwyJTrdHbg4zd5rty5uDXOjFO06hOww
05tmiBoQUYiftPag3A+phS/Y7yfWouMx1eO1jEtMyWs4Y7H+WsP3Gw4HDc8RwIjDepM3+rq3DatJ
rtekgxMqTxFpdFUJ6DsruBvRGawLAubA66GXI6Hg55qdpmSnRDewEP1m8PVLQ88sh/OBKxjnG17J
v4yVk54dAvNq/T6pcb60vhNDtbwXU80x2yrmegeh7F+JWihV19/9N93dz73d+vKA14n1hSjy3xmf
B1krU+cwqvo4GrMVOcaIg+1O8RvWzy8DdO4mbH8qr8XIin/a6+jth80jFg0Q/5SSf14jKlz4Omib
yDSvEbqvV7dnJ+uXiqSab7g2CR6wgj8Ox79/2z+P+SyEm0yFcKaioSfEiR3xz79LNBpQOrj17j22
avZLinSII7rrXLaSS03p/LvP+a8vSO4QgwMwcTrDRe+XYXtOxoaGMi66Q6jMgwJDk9cfnBlqJWPN
73f237/BXzzT6ztkdvuhG4QXY/6q2pNFZsZVX9h3f5wYUwIMZ43VMWbL2kqzc8dt1kSLuB0mY87C
cqjW89wQHA1Kt8Ac+M1UbrWS/jBa5TeilUJXymoUXiIjul8GjTNxCZMzG+1d8XFTASdf73E55BHn
euqOKV9BYqIY00PP4OFAaaEk6y+SNQaS42CEdBFtLXiplupLjpY54Khv+ePcH5F2SWeDfjKYPvZZ
zccx+/cf6zrn+a/lMuNEaAV8rqsohS0j//3zdTPNi0zFYuV7gP4itwKnLB3jxRZ8v7+7Yv76UugC
8MramMroiX7dgJSkYczkksT7jyfnaIHG5m3rbcm//v5d/bIK4qej0MBer7Oip2z97ij58das8OCh
nWy8d8xQVBsfVwHGj7WyEQaiu/04uSOSMLU0he74Dik/nNygybUu6I1KOo/ZpHLP/ub3+pCI/PCB
M3LjI4DoqX/fb8OR+vkDV1XWG4RpdTuxQFzqNrol16X+oJr6UH/rloq9cFB3MSNKzy+jhabLxwzX
a+WJhx6C2Tio8wZt2Vk3aeHVG7D7cVzvZx6xVn2JZJpr0D0inc3Nc9eir443ItPNqt2UxbDoPdYN
Fdrzak9nYgXsV6sN+8b7WIvlNjW9cY1YTmvlVR4no4eUZxjtFLU++sLJ2FOvO2kZFkrWcIn88Zx3
FP5a4ucfT2cKXZcz1/5+GnxU7Pn3T3MCuskJSIe1Pk2nER6bsq+R/haXSh/4uKlU7MG5GF2xbu6U
j4OkYcfI96Y2rrbgcu36UsOS0wmU7SGeYLIigDl8TA5anj444D7qge99Dwuqic8Xn+/6LHTakQEN
PPrcxobj1rxkmVOcj0eVoX8aB4UsO9oSxuJFVjwaVI+ecbHn3jObQ2arytpTd6NgXDl/tDMeJAqj
DZN8KJleMshwGNb7GXjgOgqUoY4ntfRb8pkt/cZrvQbBadzapoVYcfbGpX5gbL8uhiilcKFfyIYj
GuMhbRjaxiHXOVv5bSJaTcuCUqN2+zbTwXXu0bLlpL9olpx798L0KWpu4edmub7Jqk5Br9qotB19
QDggK+lNBY4ZJsEk9QXDr6rQ4I8BFQ6yfejqczSdc68jXMRnqzulNKWeK1gvpona7UzIJdObrZb5
nIQREUOrEcGpSvG5YoChDGDe7HVz9Ucl27JWju2zW3L8waJKClsfKEa/lyvMj9dya64QVCd/NHPF
96KqcoqczoeorXTASylUu9SQ78S1w6+hg1D0JyCM3gNnYe3eNxVhB9sytWLLT+J4urfm1CKzIZ2i
HThGY5+qxnIohRz3DATqO0fYeiA9K7k40EzUoDVH8RBxUe/N2IKKz92XvKHkLj7HagqO2dMAo7iF
0e/oGZnM4HE/uY36UufcjiBx7bM9pat+OEn4dlVFbDPAy5usTofrJSt6dcMjsN+4s2rgke3s8h1h
5r2umc1JmEp8Kseu31gdAQvoOeL9WA9emHiTe+s0Sct6vEm/pF0bhUVCUMZsVlVoRV57dBe93M5R
xTIVexQm2tydq8DMKqD0/MiDS1vzJmQ97JAPgL6BQ7bLgTEv/uxl1jbJ1Pq+MRlx+0RWtB2ElTp+
nOTivhYKCUqeMZQPk6unGxVB8hGqYpL6taIYZ5Np11b0HaHMmRPdMoNLkf30hvdFY2NCW6A12t2o
Z0m6beZK2Whd2d91o0nfzlEQdrOEDN6JOcchPLk43rwocT+nWOTmA4v84b3TzUzb1ADA6RbSMpnR
W1vuV7e3EBgrkSKOJVRsKzS1PruVI7Y1mPz1yep6rQ0iN6lf1axrztIx1VNna+sVGgGVoZQfp6MU
g7yCwzEeiGRQMBgZiR66nH4gsSZAM8sCLpvus1Gep6adviJil4Geastr12W1zmK+Qda4LB1XblI0
hY/wSBA6gHdbHoGqt7Gvak16mTWHg5jOJBjBKRpH+C9FcxSyFVu9GfSTteqHGZg+WdP8TkRJdIG2
NvhjN/QhEzo19WOJcjy05trA5t5XlyYxxfPcSEoblS1x3PlDjpQgD5w0Ro2tDAY+raGtfUMvql1N
v03yYNnfSq3Kb+Hr9HmQ93382GI++ixkU+IZJLgqiDTRZH7G78fiEp9Tzo0nkwXMoztBXesS0nOW
MXvNymbx2ZWUT1WNr6xpRu3WI9nigPfHDQahRkczrczXzrXlOWNsPgJfMAdeNOoBSSgtjd0Qn22S
PFMfMID3KhRq6tClzMkIcOpaGGB2vuWgt8GCp4uz7/Fr3yB3QSIxJeJRJ/pkBzlR22XNaL+CrX2c
aDcfl7YE0NA2kFeytoy/znwguwSS67Chmprve+FZEbGaLYvPHOOlClT/gIMMdTvlnObHTuc9elXv
vRmyMR4yEdVv4zIuXwcu8HB0av3KZD+/U3lShK1s+3vKNMW3pmo8K6LLXxa1rnZGoUUInJjKXpJZ
NXmWSU4kNUtdxipWbu8d9htB01XZLrcG8YhEyuD3H/WjplbGNrON7pnxVnvjVYnYa3Ph3ZelWE5x
l7UbSbjA2k2W6aUy1f4oBnO6qbpIPAjo3e9GjsfK19t5vJhzyc3DaOhaM/rhJIUzHdJJGjXjD7fa
RWvoAl0myk+mB95hISrrHEWJuF10N3l0EU4+t4vbP/DAj4lSEg7+RaVHCmSn28KLrDOLYs0I+hL4
gAtqzOB6F9V2iZUaz6qb3MCwb9oAgYW6FYBxnpt+MGN61GU5C88cTuh9cprssn6IjcWDNhKXcmM4
ubvXWJ0FI+7Ba3eMDQbcQvmiRDpSrvNsmUvqBXMpEXiGzsBk2D3j3hudfqMCOAFlVnhNdJ6UJr5h
WFFcAKNXT0UvXvk7+AKAZT91JRVMNjjZRXoZKkar0dKjVzf6y6BEwxTA81avUMwMj6k+ju0u0Qti
Ez3ie05mVAt366ll5R3LxG1C1qGY/0bWxqHrLSXEoaX3Rr80IuKlFNbmpxk+Hp+1rU69OLegFout
JoU2HSqzLa8NaSq3Dl6CJiD2j3SbxGvEXRanY7lhczonpzLN6zRU4GAiLIwiTdk5GPOWu9mtxJDs
1tJDDb1W1kWNcbepJ9IyclpbQXybQ+USWOUQjVcMHbIuMAYtfpicpZ4DkjzsM6q3SAsn4hPyU08/
2z+RHLe4RCcpouktOB6QAlDn7EmZcI6WLtUqe1iMOdJHf5Yt8ZdHncNOPbgmg/VdS5KXCJOxs4Z7
TyGJAiFLXHjAuHAfgLNTTE/ep4D0bF9PzOK2njUF5yr92prY0+rqGeyVrAJdMA6/cgqOUzLZWmjL
DIiOGamXAYid/NgrJIhl14SV2N5i8PFXqixDxh1lvoqdcH6W131vZm5PMFxmFzpz6q7mfnCXroWv
NOsl7p+hSM7E12KRKSumpSv+riXroJzZnzgDwSFValr1Jp6s6SpPmTaGmUzl3ohB7oTwtBOHyVIm
tEMei4at3mA5s69PLJHtXu8viuVJJyizyOx8x8wNJlqMvp4IqRFfRqxZoSHwMe3qOgLmGmNDHfSA
Ei5R6oAVN4ouUKyJfTcrZu1QmA3unJIbw36AP1CrSirTdw6h1rU3SVNgw4lbTXqbvMTpnWwaXdaW
daUpoz08kjBURvusdc3XeBxfliWJH+OkeYk90vkIfpjK+wmJBKFPEcgzHh4qh4QNQ9R1llMx68VF
GOmwJdvCC5q2WVYzqaE2MDGt8l5UhR0KYeOfxZbC+Yr95b0HMLIlCJYFUCyjKxZ1LvmbspvacOFh
Y954XWJgESd9k6BERiZcD1wwKLXT6YtWN/lt01adu+lgsp67uqrvh7br482AWWploJGP5yul9A5E
zrSAd9pim6+IoSpXtY3XJzUhcJZypefSPOkNu7867tgBe7RFoa5H42s1OMNukbq+wkR4CIeqN7Yd
Nny7viDDm1AAiinyvW5SZUA8WxaYdgd2woPGiRQTXeFw6AiIkZuZWfH9Eon0S4Tzv91lrKlCwU05
EeGZiwtPeR7+qZ0X5FBTX/ArRHc8ddItEcc29ukmecrSWHthgIV9Ote8Xa165dZpnOxGyVQRjKWd
fFar8rHIEFTFNG5bR4+y53rS+9q3IOk8G2oELEQ3opW0IjM3SJkxHqNG503HKoPiVI4BTbhxndGW
HMdJS9/zxHBe8igmflMzpjOZR+RsNW19MJi8PjHD1vP1TJOQSDO1vbLJrKNu5XBcL0Lz3czXJn2u
yvWpLfXurR4hDm0KO2WfyEy2tg8VGct10IlUEulULDUzN2fKtACutPo9QCOzroqm09+SJMEqjxNM
I1+JEF83yPm55JzaXBPJ3FgHgM66Q4pgNBaCWiuPj2VT958aurYkyBvDUF948E4ChztAgL3S5zbg
3UzZk5OrP67r9622jDnUzFlpri1LZm/D6DY8Hug8t/UQISqqI8s4swETpwZ6S7Ga73Rxlt3QvOV6
L9OgY1o3+ulYyPe+n7lXuCnp04aGYeCXkeXP6LPYGjfkahpHZr0xyiOy4ijmHWv8CpJijLalk/Qn
c6Z/8xXKkT4solaxNkpbIp0Fr2c99V1RPDvNKIO8M7qwUJVWvQwTSAWWVK6HuIYazrf7KSl2E0XV
kdOvmjayTYDatNKj9BRLp9QXI5k0IoOiVdA2l6rVbERDLKaPsIOLKDCTMsnMnEib0WYjUeZBllOk
EW5DGzsG0dxCnwoso4qWzxVglfwaLuLUhXQVUc6R5tn10gRCG+Ji3imqnlXmtT0YkevnWpsarwXq
S6XCme7KLNqydwJGdZUntV17Ad22NBtQx0nZDYHDA9eaw4Q10JoBhSjanMNqBECQQ3mOGOkQ90ID
1tzAhEbg50vU0pA0xNC06ec4zs06Dol8EmwjcAkZlfBH2dbwCmNqteowJINSfuvaTo7WhsSXtKw2
VsvK6j5SdVYYuwa9UV+FYjYVNbvJhgbv65OpoDoasOeBfpQjanHe/tdSgSvC59hl1Rx6TSLhdgtL
T+4/Zp5Ks87t+8JbJ4y6Fsnm5MFupBNm7b6uE7gPF+Cu+FGlvUOevHC/tVrnpc9DMyUrZ9llAKfQ
2UbZZPOI4Djun4aEgYJ77iko5UXNPHU2gyHuhjYnJQFu58jQ38rq7M2Afj2WoVX0w1ydjIG3t/i4
2nS9C9COgFC4N3qrScmFQ++ZGkd1GNq5Rs6T9tQ49A5xu/1uStRRu9VhToDelY4mitK98TgxZy+l
iHLNXdqDC5gbhpkjA8kULzPW5cncxJU002LTTAhXPGYHVe2eF0o/dxMphU2iHKE/XkPur9l65saZ
F8PcsT4rn4iRLx4VRCq9r9eY4nxz4N7ZINoov6gV/C+WHWoi8k1td14SjgK5h/QXvWWHt2Bq/C5W
P2LKHG9wJI17xqnpuVYjMCu6PVxlGvyqDTZS0gdHeGkGTrb7zJOTc2gp4RzfAJ5g+hK+XLUTvYoY
ULoNmE2UyPmXZlHxQUfChMVs8xwdwt5Y5rsuVSZJgaAUGypQOsQoayxrRyxXXxJx7co3ZYnk3Pha
PLXanQtJxgqntKreBc524XfZSGtQLUTp+qoA7LChnBDdfkisfPwSK3KduFBR61Ww5MQa4x8bI2Vb
DpqLxkVvvSqIVLOuN+asdnsNlOkzXFaTgaUT6XEdMFBMLTpUZ+4upWurQ6ir1tB/RkEA6h0pKFGS
AdKIFpvuoOnIcxhuXWI679I3W+rwK8neSvowYZyNk9vFUYm7GkX4AE+4ccdLU6KA0OeBaI3K8tjs
AGLZIf/ni3GAmfuGdNt92xRAAgcGZm8Le3+ujci7hcJT8z4XaGhaI29mvuzQ9CIX4gQSha8KGiCG
h1kTnxWO4e6F5nJKbp2sFGvVZejpngrGPgrQb+kbRyRQYwMY7F09GdEVasP4Syw0Pnl3WiSqr4jI
u3whudNvUnV6JKNxuJlAqfEWsNexZHXKmtPUKdH855Z3pzE+dEIvq6eDxtAiDSckJp8mw8TfaOWd
ucepngXtJKz7Norrba9X6mdbdJrvOcj5ElEsCN27ZfaxEc0XDU9VGupDN+KNgnyImz8dvfEQ2wKR
V1ctqCrjiLRmd/KKVWFANwzuw5lh36/kJB/WZNoRc7Uicah8IqYwfQObEbhGB8Ylrubuyhia4Rzr
GtAs1YobIpjRSTxM0ukR7/YV75KluvNiisSN/ZIC/LpV1oq3I7aCQGBlnlPfziMPVUfepknIAz1D
wMS45GYpmQD4i9009iYf0amFhlqmmwVqNBMKC1Ua6ouyCeGifZu6pNroUSeDqbfmZ4fTYjzJvhJN
WLSje9dZoh94OctqaQhSpkClXl8ZRaSf3KTIHdQ2EFV9oUXeiZgIHbp0mh+lAm0IyVsWIKXSXzGX
DBXmOpLdgtTqMgFMDvZ8OEwwWfxCYMmG3Ja6BeevMIpTpumzBfF3sp4U4szlhclVDnbMrIGeFE2p
PacewgG/RM9wIZyxU9d4mJmmwNMxB7SRapWbUsuSB7jUYgp4blLVUZ+HiSFad/3c7OvJmBhDG3od
XdyiND63iBViHyr6s9GV9WfRw0FI0orZY89t45JdxiVfiOdYmdSY2kqSFUflcSUGXDIdc5eXKh6U
g8i4qUOR5s51P/T1sbdaLBPCAYosmI4okeo+MTFOHS6D2H5rdMzs0lS7u1EAdiNbvdeDjOy+tVpT
SxQoFSMep+vcfWeQkx6SEkvhVKae3EGhGIs7XLxpKBhuhYJL3Qxawxo2lC/aqZrrBIndpH1Ooll+
Jkxe85tuUHEgWvmmdIvoG+pcNTQts390Kfd3hGNobzVC7s/wI8BMK5IPDuU8gErTvZLsynfN2HPX
ucMrOt/+phlAO2Gpr1WN+2C58WIFRoXQzHLH84BUkcHtjBBA0IkpmnKeWl3AcSy10JU0Km0NH8qX
iQaZzy3M+ywxzDIwmeofmqbS8H8iWMwN430emP6LTd4wDxJvPKDycgxZJUez85mOti6bO2F2tWld
91nScsp3ZKQh8REtvmx27WAVy5ZdA3u7+tqcUaQQBq9jedBDo1ZlnxxU8sSy5YAeeu4fo1RO1rtV
kfa4z2q37M0gMoXaK6E7WiakaW5sRCHs2pAZQJJKbRCBfastlI2uOpMimttClYdhlkwxfVuX1tY0
q8l9sauq51Bpm7yQBeeYlahWSJ3Hup9MCDuO0YWYSJVQ9VLGI06a8Whz06AGB0Mxj0lTf1VbZV6R
g4z1HSRzzTTn8PiXNM4R3TRxtGqxuQZb1iBxFi9qezsabk8LkxrSFuJpzaQbyUZfLNBoW5w3qcwu
GSB54iOIqyYLaKM2xtC1b0O+jNrs81OadA6m2qQk8xfoE+24j3AbZl7AxHp9J6Ydq16xS4A+OO2n
AaYTPKc0cnP+PyTlji1PSt/RMJ+ymagUO5BQXpxx+/fruZ932mwNCSyysXp67NEdbFq/7OZSa8ZJ
E6fOl7xu1oVG+aFTKHMPbOhOqVlL/WZR+fMKeX1FbNwsK1erK37iFRXw456S4Zzbq8j7v5Yfr0jo
wqoXMKxKsEnunMQE3tWPqlRwKKQZS8GPt/xvMY7+FdH5J1T0f8KPXn+bf2Km/6egoam5frg6/ls0
9P61bHAMi68/oo5oQNa/+ScdWv2HjctdW5UQq/fqD86Ro0OG5jHvqn/ijP6JczCtf6BNBWMECeI7
HAmzD2vbPvnf/8vU/2EjHkJ7SiIepmfV+HeIDn/Zt0NTpEHieY52gniJX65mU7Fl3DLU2eeVlQTG
AjRFt+OnHz6Um4/F9Y+IxZ9vGctEl+yRr8CvbYFtQkP48wXc1yMwXc+F15vT8EinoxxyRlTFudlv
/v6lfpbbfLyUycfioC5CCPKrxKUuoa5ljI/3cmT5lFInnIj3iEgWgYyPILXfl5pQdsS1m+CT5vo3
L/+Xj3OFb3A24DNGZ0N88M/vVC8W15oQNO3BzMOAcj651Gh//w7XH/GDNoDMTV5iBYZ7Kt8bEt2f
X0IQq05uhdbuLW16IKvrqfM0/NW6Rkm4tF///sU40v76cqauuuhKCJuCI766zn7QLxlxa9oSpvLe
RBp8jPNSa4LaIyIttwDOFaP5aGLTpTmI2x6hHgEp7DoLD/ZVmQtITNAhU9/RY6QBSebmh2FyvDIY
69FrgQwWsKVgymUVKwqtQUOcoCNFSnjQs9J407NpF7ME/VaZK7p67cGeeKw21EQelNlcqYwLFB0v
NJLcQB0xy6c5i8Q5teMppupyRBLSVJYPNk3rp3R2iFovhXFLeW5dW2Qy3dmWAk/HFNBt4z6+DGPF
0qf0orB2B/zpqoWCdViWQ+7GVwPW661Rlt/IyrirU/PdXtxbFs1lMJHifmxU+RKPJm6CMrM3ChQS
Zv7ZEubN0u7yFoI06JSQwnT6KhIPfUGWXDezrYSpV0Oe0sthA3XSvkjJ3tJT7Oiox8aTo2jRkY1p
H2BWBEA1jl8NW/EesE2l4axl2QWZcfzQ22YRIHcNGFqiCKiZM0kewPsFdeQmg5BwVXVWMCRriJ87
TycrVsFTTQKR/Yrfi70DWL1Bwu92SHNw6BcS19IC3U2dc6NmmXqq8D9r20oy130kEUn5lOSjuK5q
jZ/jSqk/1LCzToVIh71qWFBCBQl6fKtWcorKVlzVhWptGMvm2xKJCiFaZM+3NVsHgiu0DYmL+nbE
G/VEOeSG0KmBxiSpPjwPqdquHKpZOyswLR7SpF02DBE1/18vrJqlEjel6M6RNxsfSytzMPI9wirt
SpOGvSfpq/a/b66GvqLILY3nJBfWDNl1iFnTG3Jvdql3i38g2ymgna++r7GGghg2fNhXv66yaht9
jY8TAYKptFIWpX/usxDn2ERPdFuGpTVIy96hIdTil2zIkwN/7ZMc4yNDhDaUzXTbzPljpnWwUcdM
2ZllNZ4I6MJ/yAaFtiGebpVo0nY6WuK9BmqDRXJvHqyma08zkw1G1ygVrglvcXWuaFRW5DXH6q0R
tfMrA0A1KLhpzmOcKac+tvWdIRmc2ESNE69SklGWw3wOW7Xl1eJ8BbJ7LPZXZE+0JW9upudyo2eo
00wZ3NjbYeGZTjKj73Vq1mS2pyS7blQJOs5LxSdqEjBsxCa5tHIsNHYxHRc90c4SfMQ2ymzvqa5r
JCt5il7cSV6NyPjkacu8iftevUvlrO710XhxWERSusf3ZM2bPtRa7u10OSLeH4IxyoW/mEqPw5ZU
NhS0SWAv2ZXStc1t1kZFWLXLlzQmR89P1HwmyiweD5ESDxtNUW/lDFpe1jHMPeZ6tUcAx5LzY2PE
eY+CCCgCx7tJwXMg6u2g18ZrNxaro52ut5PbtomNB8tqPEYmuYAA5ozdzaA0xivntntIy4ndsMae
XK5M0YQ46dVL1SyXqMgh2xtRMz/WZLqcOZCWgyZptBnbPYt66tC9sB6e3KgO2P2ijlATQPrVLuEB
4AP7Yz4Ux8yeilKrLl3pHopRf8zLBPdDpFVB7IqjKVwlXBYlCqNcca/iKP8asd8MFtYaDmruV/Rk
zVs2GON1A5IYn0zBvceRYF+nMyhV6ELFwS51sTdwBMH3XqbP39UDVEO8Mpi0eQ7IgKmkr1Qy++aB
Yv2kTa36EDmLeWssGePKAnciGlBacLS9xs4hrG9jV1xfmrTlFxT+yjVhSwUfcxXkwsmerMSq9gwV
6wIgbTEEminNIDM5PQq3LXbD4gB3N9Kp9eEDj2BxXWWPbdgO2tZ5J9yZNf7o8b2z/MkOxEY4D0Qa
aPSxKftT3STUb5zTvZ6bOpNEL8EsUNcnwrqtvdVb1jUitnyfKHH84lqbMk7nXTEjBCEnUD5qnFwh
WisXuvBcPBhurAUWog60Hn2u35stQ9SpLD/1c26+kLeeXGxhL5861iiQhoiNRQ0nLoPW9Nu8zLjy
Zifbmzn7i8LmIuPh+a3KO92P8GNv7TjqDjwfp8OIVdlf97mOfULix/Yt1Itu+Kgr/q0i/z+p338s
3//Pv+oW/gcW+ZpKBf03zLb/W7y+vZaYtf+L1vbxV/4o7l1gpai8ATj8WeL/s8B33X+YIEyp06nT
NP5Jdf0nyNQCZOqQ0uYS1m2jfKPu+qPAN9R/6NC7PCRNNhs+hij/SYHPT1k10Zqu6quc9Nd2NdMa
3ewMU9lzkpvAwrOZMtwzu4cfPpP/jxJ/fRmKfFY8dKguPc3PZeKiodtCGaPsEVFrDzkztJBdg3td
TpBhftMP/1oB81oQUgBPgYVBIbySY38sSfkucI6NRrSftdq7Vm0xXqHuRUm1kAbZEI7xO7gWhfsv
VTAN1wpT42amB4cS8ksVLPPOajWeQ/t0FtDOo7buz6i7qF4hr9YWk7vJeyKcxNC36sBMln0LaKad
zUK22hFVOYD7XGvDQVZMt7KUIJ5aUtLOnlDfKtTV6EAIDWFw7O2mRYBntWc9wElWHZkYlrdFXhAp
ooj+Uevt6gg2pdmClkov0dynFzPOeIAbcZXs5pZ5Xhp3mNP7rrzV8SZ9RS25PCW5KZ6cJr5Shznd
TE5RBQNKnP2iG/mVaVIqBElmDLeUN+W3xVjq68WYskddTUnBobLYAm+vmLSWYzDU1bRX6wjay9Lq
O3dUYaiBh9hoCavhoje6k6P19YV9AHYtZmuvahEre844dv1CmfbtzFDJJ7E1spnt6PU7BPPyTK6I
RDe2JIOvthMDaeGaW7XTxXOaK96UE0QpnI6NwjzhYHv2iGmfu3NSNeDbK4fFxxRxnQdqAt2K6XhZ
vQ3CaZ4znL+fMi/X7zzGR0kwqZ33JXOxsvtY3hw0gPpcEwacpXIryJlFpofs9C1PCtcKkK0V1yrs
eMQ4jMzODnb508z674lgSEAlEFdRD6wqvmxBd2emmXWN+ewukakaRDKb7xKcXZtOU8Uz2IZxW0u1
37qjrVi+rO3yC9EwyS6pkneiSZowxjZzij0Xcau2WEm56fhwEuDwV21RLp/Abym3Brins7pg0fJ5
ruVIH0ZVCfM0i1RfqfEi2al1iIA5oF5fY0ZmovLULB6+xJ3dv+XanBWbJV7saqP0qXfkI+hwmtvv
bV8EE/vyS1Wo7DYdCK5rQJKdm6dI6SUB5fGj1zGcbaOm2CmNyzgQwQVT6amiQjTVAOu77TtNf8oU
YbKS7WOsCqqbveKKiPjDzotBdFTIvndGtma3d9FU6Gc76W4sOU2a77qOyaXN3SMZOsNs4xGdaeNX
WTrK1qJXuQL0sbxRr80B36z11iByvGZKjxVi6fu7Fls6gbbuHba3dDNYy2dlEMZFX6i99HnpLoqz
LJvJs6d7OMsUeZo3bufSvK2m8pNjRLW+TxF6jKQ2IL6Z3ys7RVEcjQMzS5uM6qzwZ7chcWFhSxfm
cZljo9QH0rHmorWXszsVszwQAwwLL0jQQKl+pDClfMq7ac07kGx76EsXpW5DEpO67MHE0BqTXoNZ
zx2nB2fuk42ndU6MupPFZqBEmMl8q1Vtn4yIqtpNI8L6z1IxQQfgo9GRQbhTp4ZpQbTxtsuImzdp
YHt8pPm0xHdjbq2QgSYd44vdog7za3Tk002MjMI1/MZuu+TkRcqI8hILqfWsN4jrICNWkZLQHwJq
e8owKlrbFmG088Uh0lhD04sL/pjPgNHEPfneKDOQQHf5s2I1+b03ljRA6pqdWZeOtR/VvnhyollZ
nXt6NPvTYBtHHA1rjNYywni2lMTbWb2BREKP2rMmpbXXS0V12LzNrHCI5dAe9KSOydVq1//Ziezo
fp6H6d3WK+QFFYm8WwRVxqEukKP7A0msOBIK89B0anVk0u5t+nKAcl22EWtbFCH1qTVNpF//j70z
227cyLbtF8EDgR6PlyDYipSYajNfMCRlCj0QaAPA159JuVwnnafKvvVeD85hO0URJAJA7L3Xmos+
lNgIp6shXaeIAKTfB1WnE1CETJqhSkRcKjK8MmhgOd/DJCFgyK60gcnWqMrLZFryB70T74YDSSEx
Y5JELOKXyxofdJGEBHPUeyS0/m1hp85rAco+gSYwAuHp3PKiqZzU4ByPdRXAFuLvbK0vP5A2Fk+m
3k93JFo4wEBA89/HZYJYuWMbIbh55M7AdVv8dxf4+77tb3D2dCjZsvx7ci+4s+rHe5++D/3PO8Hf
X/ZHm1f8doXS42MwkJwY9On+uRMkH9DFVs9WkyaaYJdE3/KPYBuDxBtcSJAc2T6BcOI4/mj16r/5
sB1ssnDsTxT+f7YT/BwU/Kl1iIOLPEEIX9APdbg+f9442cYMGK9OSVQAdEYKFaqMZKlIoev7l9nJ
3zySmZFmk5pUIa4JWHndaprm/OCJXAZ67z14o5cfNFgYp2kobkbvKmTUnLPRtKSm6VpFmCpA7vmq
EEB3smwss9TXTQzNB4OJv5G+RkCbM/gBQbAXGY36mhkgCi/Ly0PRoN6IuRSvWnKi1rimA5xQ+jrL
u5ex8B8GO6VpI2sD4Ur25pCfsS4AUCEuIo4OxD1JUWP7IryEaCp7NBHekn+C1/qJYeoXaqi3seXt
HVu+FHX6QYo0zyhsVoHrGBeR8Dw1Kj4PwCOUw23z4ogMisp1h6A0Pl6FCCKYUFatR83dt623x2nY
h1HHV0PBSc+ihFmU5R9Grk0rx+GrrL22W+sNvxQWmLmyeILyEfga6A2UKXFYUctPjTrHMEpLCxP0
gqshMepdZrHBq0EorIkA4W9z66I8sgGvr8ws7nipT79iMZxqhSe6I3weI4ndi+US18XFn4sxLDre
smAKe7SthsNXphEODQdkSidfkyP6iBsTcaA7eGu/rj7mqqkJ7G2RnEZzvlb5DDWdHNL3qNAE34P/
4Ot6HxIOI4OOliC8/owT3BOoQ2K4EdC27R7Qi+ZsZR3k7FqxbBDJLDvl8e2ZdLHWynb3ntAePhdJ
2sw0+qymW0uXdSBm81KOBDiig8FeIsbAyPkDkdplTDmoOMutvam1/kaQ9beu0YYfXL8n/01eV1HP
zzKSOaedoAtUd0bojgRMO5FzVQSxsIailPSh7DPr+YP8HjwQWMpWhUrfKJ8498tnMhCJMWAGq7Xq
PSQzY81rSr6lTkhvbbhyOeGI8YO2a18+z3dJS4ZMN5YVluxlEycsGYaCnPoGDcbgeMVBF/EHFzmr
2uFnvYTV6bksFZroUAyafn4soHmuHA+tluBAuPK81Sjz9Ix6eE/4wMO8cOZVw3UCaS86KB4Wp8Tl
6vDd7sVFrxw4+Ii54FhMHlfj55dR0RwJlMaPyrx8gxdghBGC6kNhAH+wIhZtkRP3OVe++IKGgpAq
EioYrxNyaPZSQhwwjJAYNX1dthZfKQ2nUMVJd/Q6bdrSOxQ3hEZC9uvJqspxQoB+M7EA0MqvBjI3
EQmmREdV+ckzuFARh2DoGJMizOe4CHWuE7bV6WVM7PPn5UWrfNnpwCYQKhAcMRDVcMUy1CtSojuY
PH5+iBOdRDjdzENUoVyGOdHRn+eW5GiTRmd14wAp4RbCEqjQLwZ4QyRaGs4fjvtlU8vW33axlYeg
avwNJsBijVBLBp8L4LrCucQvqbVg2Zi5jfkj17e1XBM6r6e5xzLMdcAymhB/hmMmoleZ2trOTvio
i8Z7IZnSduBwuHuhQcKZyykQ+Uecc3w+j/NQ17iaS5NUT6Oisa+Tnnnjpkj47Mneeip70+g4EXuv
qpsoN/IQ5z3pv4uu7WKb67Qm7eFmdhN/4zosMtrW1Y2GVDBYKm5fSKFecX541A4kKk3W1k8KXGva
xC8TagzoAziB2+sm4mw69DBo271yOlwT1/i+KS11qjrbhD8Qc1OMBTc3xanT3NzfRoNxSZjxbRdR
zVvZczOR1jgGVIVA0UYOQQ2Cq8iV9a4kLntXukhKPu9Nhj/RartetGiex0CLtQd+d3LHhERft7Z1
MeZrqRxp3sruUYLmGUmYczNJoASYIHImB/hS9OpmcqzpPLj5BzBovhoylYLP75q5Y77OS34l9g5/
Y1WMJKyp79aaZ3MLtGxqRpCmd4ZYyKGoaSJ6UfPRuPzvcsjCLMIkhZ1sIj+tSDeibd89vGshRGJs
tI37VNZWHeZacqep4ezWfbYyKU8PczqxIdWKrhCUB+RAEkjElraaNHZmsAm/IZWEKgNa13JC3xMd
rJOlzZhq1dNayMynvNSNBztGB955SmanGQHnIYUw562QbzPDQYptDcxvEFQnddrfQVR2aD/Ql43d
TYt4lSDPHB8hgRBtFy5WIgXm8EY7yGh4Ra1Zf6dR8m6lek02pjnlH15jagtZNhpSnoALQ+1QYdUb
pL6TL1ctorlAZrhHyswatXXMo2gNkzE6+WQ7apvCrFR3zmEOuoRd0DLewWjqtZcZd1+Q0PcobqLE
N0m8bAtBQ3ZGNHa2R8ego8/2WPtSMaI6JK7zN82na3Ppl32N5UDdoI/GBBvb9J/3NYUPogSMzbBz
03nGM518pDkPF7PyHoaWyGAbOndgpaz0n7aA/6Lp9WsjCi4CW3uay3RHdBcb+Z/f158tY/Z7OeyE
+rzZcQ2aaf69UoRzTzL/+Ot3+7UH9fluV1qGYQGApHH453dbFFg4gnqGXTGzQK47AT+PtBCCnv7f
IuD/qwgwLOOKgfz3VcBtXrwm9Z+bwf940T9qAN/6zTIF22vDhJxNhqX1zxpA6NcIS9Yomg/doJHI
X/3RDb7GWiGvgjj5KRD5oxNsohuxr0x53uT6uv8o0wq0yZ+vEwGLgn01USAcgTA/29E/N05bnpjV
5IjmYKFMXptWsekJz92ggPaIo6mSGiVgzCa+J93PDvPWGbTHpLez7wVbZAzQExawaw1d+mm0BVJn
tg/goIojo8A0u6Mx2X4jXNb9atNdOiQiLo69ysBaaHnLBiJNywODRCYbuT+uCYOqbjLZaPXXCsHZ
iQmwXLblLLYxTYEgpmkjN+WoWv/ryIPU2+GuoiXYN7PzMqpp8O5mCi5G3Wlykxl1b4Wmg8Qt8GPp
pa9jryUvA7yGcle3dR5vkCTmzk2PXhwSrAaTBGm7nqfJtCoVRi51LhKLDveGEdMiz0TV8nGTicQO
sm5ndtw7xrAkKYYl+A7EDxW4F4wJjQEeyKbT4JYIPI0Fr+AqKvg+kfXP5aBwHUPNV+thpMsQEBck
9Helik4tYZ6khBWscubyaCUqUKt5UA4t/OGVM1T4jSsP8EEwoZFmaJh4S2OhHgC6ugS5M8Y8+65m
lAQeBYP7esm+LxGSQ5tcyhLa1XqMUSigu6DvtMXzFLVnt+y1vQ6Z6U5HSb1C4mmu6HW1qwx17j7R
tHGLW9i4z3l8kQzc6ZgYCSe8iELZG8eX86srMzQDxVDw0MHkn9Yd6givzG8oq8wtLMlyX9c9cWjV
SCQSCAuHuqcY9h76TndImPyXVb02nSS+tQ36tewGpzVt1XyNc5xyDVYf4wM/uoBQLJ+jSuvlKo8K
j47ZKG+LzHlkrhBfkKR0dyoZ3UuBK+Nrgqh+HePFP7SYLy6sh5qoqjp9YuwX3RVGPT+zRUYap4YB
Dws+KdyN6TWPLI+e0P2auylxtFttiqZ+1UFE3FBJmjd0mOhyZlq6rGn85/OTbDybxlPhPDYOOB/c
6rnAP44aEQZdY05kG7TuFNQzcpGqNZxry64rQ7wi/R73fLtFZRo/mcTOH/3FJUxMSFs9EObRMZSW
LUmWA5mWH0JZDphGd6ESiWlKhLlR48xHE3QHiJ3CU9kPGUP6LhssSkpzcm8QtTMSp8lPPF3UDuPt
EMfGkS5avbMsH2F1NnOuh6JrL3AWqic2DtV2jFz5pozkWTTtCGLN8w6c6TIk/9wK5k56pwXR5SVy
uuRQAZhiz2YuL4O5lOU1BNp4z+pWP2qgSLAYNaZ7gBLN3iuTP1D2RDtGKU2YTDkp1ZGb3fu5N7zo
TlY8z/mSPpuqT2GBNV7+3GiVT7HJFeZoPV5D+iCh76p+k0rnCHrdCUovLbZZa863lV/ZBzV1Vz36
jBOAsbOv3QoS1VeLvWT0zhw9vauugXiIwyc4hYgYWMVs0wgGQyWa9hq1hNbMYa0GycCA3Fi+l57C
qkiwVeiBtDt1wG3HOGW2jSfLBXTSa+1jurT3mdTc75Nd0xRGZkMoqq1M16ZwWrIHt82sY4lO+UYH
EbBysi5aY7/fs0tyT7NqGy6NobtfCq9Y261evztMx1ZSLfWdSWLIG3Rg/F9CI+nUL5U8Ioe1cGRa
Nvu5ghxhVTYzs3w/PlmGGL72RKJV9AeCKC91nCBCLDCAMfwRVvGKhjv9USiAGt3Y3BhDpELbURMu
3MF8IeAt3Zmaa3gohNR8Y0xUthZBh92q7w2NK85K9LNoJm3T1gL7Ecab+pJnHb1S2Qs/LLDZn8cu
rdAeEEA3rpISoMnOIBoVq4XV4dSLlXk/9pH3lqtSw76V4kOEPkcTFj/5/MXSIu+mHiv7dbDb+ki3
oHXgd19pGgMzh7tYVBFOMC+hnlAWIalMAx/wBXdnN/YHpMKDqdbChCW46lJENCUQpZWchXejCQOz
ZtrlLFEb06w+vTc8874I5cz7WIu6gF8a00tgtG7n0t/2jTXdaL1BV8qTBInWrf1Ra9b3VDYGgVFo
z6hErn4APwubltS+tNTyk5oS7+SbeX6T6LUDImF5T3SUjY1e1Iy1psdab++JQ9UDT7TYaSLUEgA/
k02KanCrp4t/aURbh5pjJKBTO9XtYi05Fzkpf3iconVbteIZn6K1zUj73XC9v2eUeF8o2VSQNAUO
eWAaK5G08qCyHGFDG9nFya6pWOyuGk91pcc7nEhX/0bp9FsI1/WFlVuuK91Xd+lct9+bCQTMypCi
YNtjeU+xE1kHjhCJkyLbo7YldVGR2yX0IAYABWOyvSBdONA7fVrPnZ7COMB1i9y83vbDNKytYeq/
Gi2qu8Kr6Yu4+be+E28ZSnTC4o3lho55TCRup5I7y0M0WHU1Y70yod4zp+5DIHkP8WIP95nu2CED
0zasYy/fWF7Ndh7L+H06iu7s6G6/VT5EnblL21vkTKYIM0inDBWN0sMJkWh7BnVtaiWBXam3VreK
b82khk0MkO078FgRzpiSVtz2viVe8aPN0+7aXXIxned0O2z+LWJ6vwIb5uyQkup7PSssKliB/wZk
wM2CQ/Ddz5gRgujUtj0zgZWF6vyCxcY8kE0P5KTPGoDQsaTvVvg706q7jTux89Lg3BEamozHtKxB
ixeTbNa90LS1Tj0VTGB34B501XtvK0CnVvGAKk0Ew5w4OzWa0H/t02IpieUI9oMuyXqshf3e6PIy
oBYnsqbCnZwtW27R2mrGWiFSEBgJQZ+blHQWcO06rh29PruyvbjQe/yu2S6qZPJa5oqebPXFQ9Jy
yOol3mDT8WA368bKSStjBc3m0C1FDM66OJmlpn3xGQFuC7q6O2vO4vViMtbIqzsCB5JNXwIsWWpc
n04xX/xxEIwqAc50hFGv+4W8asaqFP7JgERnNBduwq55y7wRg76vuQ+9ha9ryVBBweP40USOFpKx
XK7SckBdmEqbB1me8DxgdK0M4b+n+M9CV2P51Z22c6axujjaCKS9J/lptAdBm1AO+6lsfUS6GNLi
dPEOZT9fQAx9gzP++Fkg/FdW8zcDFcH5+KtS6v8RGFB1r93P05TfX/OHrsb/DW0HQXU+iNzPGOB/
VlIUWZTBxOuRh0B19Flk/VFJOb/ZvIRgFRYk6QUuVfT/VlO6EPw0HYJ/DFr+gyhEFJO/VFOC36aT
YYfW22a7/yuqrkkbw5LGgPySu0gw2KTZtVU/bhfSNQ5F3Ng7Jr0kW9U8Zr/Dj3Jv7NzCiu0Job6w
G4D42EnttXALTNC25Z8XKKMPDhGjdHikQ3phZ7nnpBi7L3M2pg8EwANqGsZ0X8aO+FbLCJJw5mYH
xEchaVLNGyPlbIdEs03R+aiJxyM11TtQdJ5bES1bFAnI1Ii7yw84vqpj5JoI6ky6FpjxTrV9fQwW
ESahrEwOYuwgkqQlfORSc8y1ocXuARAyareomG5r6RVbWXj+zdzFNJ5x3xiXSRt84Fm5fhJzqp9m
WK/jaqzNZmO4otiK2ohfhJ/6Z6HldwgAh1NkiAduxPVaOFgXqwbzPeoPaX6Y84zrsZxRiIixYrxQ
tj0AOoEAFHluSKjW1MEhS4etXejyu0KdvjFbUPpN2hJBPNT5Y2NlDnaDwsq2spyyHewygMyWAu3g
ziLohTE8114a4aFL1KWv0+Xdn9X8gm/ZvMRQs3ZQSNqzY2bThbqdOzGWzQ26wuGow09/K81hWmOf
dzdyLMatK3I+RjxNDHqqYjdWCo5Sbg3fNd9EDm3PgenLI7l4ewv+ejigdgYtXlfrzo5OZS7LveZp
e+yO+Rq3GWqPsW22TTPaHzGuU5zBfQqRxVJb+OnEzZOUdkdc1ULOr5bRVcPypIVoLoej5Db8FM+p
/9VtHPJokCUDfkD1IEfVPPiRlZ4W3dFPCAdwsSORSJ+j3upuskEv7q3akluMeIa/Uk2t7+ypYIef
F6Z5WWY3PcWxtWxm9suIHqXnfiEeTeAV7htvnXbmeEWe6Xc8id0DAzbmQNliFe8D+YvniDDPHYwv
8+j0KEhK6WBx99z0pQG1f65iaV+wC+LcSGYs7dpoHg02ceB76/gWrW/3kC2mzwSuK/alNuxlFV1x
HJXtMX6UxlcGGc6pobu/JzNA7jIe1yjwwVNslJXYt4VURyNRFsuxaXcavfghifvXZMBLB7gmF6Eh
I/e1MdUPu5nKfTxLoD1zae/rJrI2LtvD9exWxpNp5e+MOmRMJ9syvrpe9VDz4HrqOjljdK70S504
zOWmBMw0ISIAOpA76+dkFCjqFTTnV+hM2Z3LVABPGxPbdzxsCU+/6zAPwf6jl+o4JNiNhPqYl8cs
5iQq0yRIewCs4sEqv3fNrsfajw5s1efioa+rfWwo51Djr6xAmgbIREqGAEWWX2hXFV/sqNg5s+oP
TrRUe6yN2PDkkLPL9s2vdN3TvQuWegPooVm7HXKfCEXvF9np1o8FcEJg5lkSLAlsNvzs+QtwxOmR
EZR2kUZZB5xQF+Z1kkPBwrx9p7XTRhVOc6S29LLA9zd2n5XbqAOjhGmyAAt0GaNofEHNDlLAMcUl
0wHEV/Rau6BQ+niu9LF9N/uZI7H0NcwVdwtrYgrHQgxMSl3Te+kJdJU0QpcixeWIl6da5vh2YU+5
1aYeCuQ8227QjpNztRCqGj/1HDKV7vAt12yU1r4/PsbLjCyyyH28yKSEc5vr0mIFckk/xrKRp7mK
QOwL7SUz8tZDc42VNi18pClOg+SprZyA8d9zjpl2X7AzDknYblZGltdvBbzyY1Qn/sXGar/vOnsq
V/gI+gt1aA63sWJzKrtXJ3Onbabb3p3eOWUfSDAq59FDre9F5VKsAM07IWAx/8nnqXGmzZ88o41L
b8pl/OYvvbPjibgE2JzHM+OtlKWkspsuc0Cnz5p/Uw5We9dnUXPKdNXgdk4LiDalDGucBhvhg8pA
li9Du2vMZ0o2Y+f0fMo28upNMmXGD3wXw0mR7vhqmc314QLK7CUpi/SxN8RYsC/M/Y2Z+THq7AQc
wxyrAN9KcicEghYoKPZqjJvpXh/46qvEXtbz3MuwmwzviOcI8NFU1Mmt6WaKhUY0ua9dhzZSH5bt
HJvDtoIXs8/9RT4WA+xGhieMEaPlLh9NK5QjoaPUj/oCUkCrLLhH08Zp6vEsxtg4YLbIv+EJZvxM
G59uAI/blEv8SKKh3CHanepV3tBmzB0nXZeV0l+KCKUnd6ZkH/XGejYc+27B/fMuYQ8fZO/BW4AM
dyvSqtjbVLMbmljdpZiV90h9EW0EqoX7ZEyp8EcXONAMlWpjJm57bufmrYIB8K4vA7f/oe0XxAGT
FW8nnOJsnRFlGZ12tCvdQOFftekE0vuaX6ytRDWwl8YsoV/Q4LY8+7MsRhTBRmSVUWGAmDP9/tLE
TbGrEy5pZhAUM6jVWqAVbuQ1HySB5PuxSNjFT0q7SYFeAQ0r78axyne9PXyFXEINRWMvYZyshre8
d77C/3rVo+HDLZavJPp9qRijBSRLMO40m3LfwiQI2yZ9MNB5HGTiug9Mr40nxnjVO6La6bmNeOFY
ORpLPZ37Nj/ImE8xHGTTNWO/LRxqZefEVguzOtP6HK1/+tnSRayS3EzXPu/w2fJtPtu/nRN9DJ89
4eKzP4xQi16xhvw4iGp9SzjGtZN8bSpTxtNfltxA2XvRdBbX9nPDBLo8eNemdHdtT7PJy48inqvD
8Nm8nu3mm+5GcXYXTUlxdBNb0OdOliTaFkte0ACHWgWVhEg4WuMeXWLt0W6iyUb/Sv4VimD4bPvG
Tc11penMo1BXbEane0bXp1bthKiDEDZoDbH1jGVX7ZhyErhT9sOZn5w2PkPfABLZIW2tm8E3UMLq
Wm2vcmyNT7BpqGqM9LFamKUnjuEeeIKQsKGlMWDLQgRxJebziPzw3HI2D0uPBjdJ1es1V+HQ+o62
6ixt2IpqmpnUX7db5AsOZOCY7TFN93m0Ac9NwFAd9TvgplaQN1667VCqB3NkXcol6dZZo8X7xYr7
PXxKGq+lkR56HYSjKAgDpzVxg6IU0lrsNt8GfD+BN9nzNm3GFAJF54cIfKKwTYs6VJElGfRjvlr1
kQRNR2d/N+jSQDhslFsSi/UPa4jYRstcAjjDtGmK7ygpHO+504fK7d4Hy21y+zFqYP70QdoUKUkp
/y3iqj7t578p4vCZIlT79/Ow4JWUcjhN6Z/sEb+/6h9lnBDWb8L0LKoyYpGvxdo/yzhhMCzTEaLh
i8YVLCwKxp9EcQKrsEd4NsHkn6OqP8o4XNMmv9D9wzb9H4nifoGA4+BE1m8IgAPMb3EUWNep60/+
Vh50QCmHYTojkCIaWYECWdVmdhVlumqkd2DPh4wuQh7qet6zVbLGx9zquC13ftU8//Tt/YuBsvjF
bXs9GovEdiz/CLSvppE/Hw2yVZn7yTCypa3EOc4pCVeDW0M0m0Z2aatRWcNXd5RXN2zp9U1AOAIs
DIKWXAsTglt997HO3fI7Esg+RSEe0cB5Yjs7dvRDkPM0bf76iA2Glj/P3j+PmKQ8AP/of3F+/DKV
tlLYbASR9GdzwgK5dqaleByxSJkbtmfctcZ5Etk65fGDCMehHznnurktAZEImHh1/537ZyeCVJP2
GhZnDQ4KExuw4NbOiTiqs+QuH0BrQnjq1ggs/acuaY5kt9lTmHaac0rbZCy3f/2p/u9pAPKgMytl
rimQcl4/9E+Lwp01CE6y6M4EFmNSjJF6UtSxR1pJlJF3lNb+vYxE8fLXb/vLhJ8bo8t+A6eJwVrk
j+th/fS20P5iS3Zxda68RZxJphrOEMzJ+oqSp79+p18UE5/vRIMEqgSkDd/1fllnsrLmpQEueoZX
bb1ehw/FNuq92VjlMgn1htCkwNRnBFaQiFX5d4vmuih+Emzw9iwUwzYs9BMOd4df3t51zRSeBfaV
652biOvBfs2L6zEQl9aFEJDq1axz6pmZNZ9VdO3+AKFG0h2aC3RAZqsj7srAm2YuFESzlQa+Am+e
f0hGhWtdg7sa2D5ZGjvbdJbh98cBDrb4R/2vLtP/e6I8hBjM0Ok0WVyrVwrBTydKdwa7su1IO4kh
Kl/TlmReZjfYYq0VfYsqPqgkzd9izwc2vTSECNUWsED2yu5HjwehDuYkdgOrzsYfaWu630ebfdPh
r08xA+dfv2X6XywiGmjcW7k6f/FJOS2FZJv05imzGhn53rr3k2U7EQvgb3pcDQTfNPplxC080BtO
KJVEte2MVm4LGlvkIzblF1nY5YR8SsXPKivr/UwPZSXtRj4CCvbWEck4+IHoWTFbM2FDRVlXnZXU
OkhS1BAxHgs0UgsWgcAYk3IHULb4YmTxHfstc1oVg9uc+6h56NH7m2tnRHMq0tng3mDhu1/pystu
CoZ3XyMdfGXieHTe4b/42HgSMD4supS2SQsdSs0eo1rFYGzJpncc0f39oGvutYnUu4jtm4G+i2E8
NIlQ+TbCWE9jOsmjN4R5EKnTqtG+DaVbrqXsYCRBlN6Lxi++p6N0uO7NMr9P/WhyVyPwnEPLoDVg
pyjBGRn+LcDUKWRc0WyEmATiW7qGEIsVoYPByMgtLDuzXQ/Sv6UrEKN2FXW/41FjqIDwNARZvVu8
TKWeHI3Wl/c2SL7tgJ/WQANXLq+eAyKAbg2CWzQcCBigCr3CFlUfZEBIGxVkr9M9iw0GSFOfUa4r
pcI5HgePKV7EPKY3y13FjxI2Y7XYWUYQ4kz+M0ZabqRwVNT2tKysvoiQf2pVCbEuD2MLWdtFmcKi
t9MSF5CxktCL9MrvKFjc6caBoFZEhKk0fVmu5vRK+/2eRIlhLF87pU1XepqP2jCv3425zHqzBeY4
DFI/93mP6Aw6X7NsyY/oI0D8KfaGzCjqe52x6z6bTXMIBs5BBJFWv6o4mfWT7hhFPA/xlakmJLc8
1oO2YHh4i0bQAa2ez65K1vNU+P2N0yFUjFcqotJV6ChtbeNoSRbdUjeaThw0dHVYcCax65uqSFt/
BXUI5lw4IVXE++HTsV7NEVlQQd1FdEITf1ARrQ23wJsVsSvYULOUS+AtNnfMClfxEJRJy9Bz7FDz
3YEDJGOpjlPvQxtGlJ5rvTZ60ge8wTvbePOjQ2W6vWtnQTV1zTLvOnRCLbTeOHGJyerGpdmg7avS
zVw45bzTuw4BKkr+Aokmm+pi2xKSqSGqt4xnTZaLWIN7Yc7HP7qGaELXkBT3VfWcIdsp92br92hw
CWD6gqrYhC4OS1AcE5V0CN3dhDHuFlW6RODQA4ME7WTkm0FyBGHdoyYPPTEttFOyWapT6REgEDJr
kS3RFGI4tBgZinUcmfFwFZVyOiEfsD+plsxcfuAE9OlfcQDl2pwJyN0LPbV2sJRyB7U3Ilk0JUw/
lyHKwYKpVvrkiarMCkxCoBZIbNmiHfEiWhshIxDqCGFdGYqZ0Mt9kgoVh7lvMQy6/tzq2mfG49jE
zMsmlUK9BNiqfWsBls0k13EdGWeEsil9Im+0NPNhvo7Mz4706UZXgL1O9lDxSIrJfOEFPhRRcxOl
iai+LqKokkODinjadMpe0iP50v2DlRn2qz1dp70ecnaToLuJVnXnLCkHT7QFgSgmwdoBbKwwJdz0
a6EUO4sszsb7jhH9m2wTcze6Ko5CL7eZuFVexO+xizqbmMON4gx817QuXW+LB9GDWF0pymqPXvbs
0hszyizdtTCM6dy7iJlvU831nyodUVNQZVnTbd2iw283zej2A71RnJtEVRxYDXReHHmC+U80K1nd
JXfJdu0Jf6r3lGyRcZe1xAp8MTyUn/vJytRw6qf+uvmkX3tnIxuaUFWUvHVdLwsOQqPsF8j47vXD
Xw9dcX/iuCDrnS274lMMDS3HVZLX+RL4+cilIwsaA5eK7Feo0QO7gpi/455q9FVy2whrBvZmSobu
+0S103AqEV2DGtGHBk4yPCAzhByC7oH/Rq7AJ+IGAiX2uk/uq/IpwlB8QCyQeujw7Zx1AX77VVVA
UFdTi1nT7Ce9O8Zsc7NjLQnLvPd4Wmy7Shfnxo+brxZS0GZFtFpqHGpkb8MxwpY2rufWbaA7E/S0
lQZfK0VwM7/nTM/vpqGDa9no85g/K6eMux3j9PJjXvzrPYRyNVlTB3h0FY056Tb4l/1nTY9KOCky
RqJscZubW5V8SYl9OaLUzey1bbQGuXWFbfE4Sgz/CWnCGIeFUXGZAHww/b0FmqX5UXJDnrHvsKRC
UP+skcyGMLuBOcuImfFycxTtYDgIqYt+5Elrjjpb7yb71vqj/6DNbNMPi9+34ju5HnO3KtE+jsQG
YKkIp1Jc0yAUcU17yWmh6QexbrPU49ifptmFpjri1/Vc4EElVLfdoq4pLznxSQujo7yuT5UzWegv
IJaGSVOV4zEmRzgJPLsrkwd2It13pDjcRrh1duMqT5BKrHw1eg1Pgbm5Z8om0hdR0zcbVws7sPlR
9sDk+WX02OkSAwo8aJFUb0nMRIHsVmwo+xQP14WuTbRs2wGCXZguA4s0NfrMvJvo8Njn0pFXUjnW
EudkiYQIlpndTRdiKOCsKa9iRtcubsm9o+uKEKbM1K7HAtvedvEaVn9uTbG7niMorAF9Dad5VmTH
P2TJlZzBk85/Yq2X3R2SJsEN1pA+6ZVlAuF9Gr4a9N48geN2dB9tmDlqrey4t8iaKAhRb6LOB8kc
s6JDmZqcTQqHebpJzT7HoYwKzrwDy184+2i6AnfTadLiU95qUq3LDr4xvf1y6E8Foz7KSPJAN13i
5claTbq+nxuL635GxprCbknc0+eu9L/j8L/ppKD3vdoB/30r5QTj9wfgzdefB+L/eNX/TsQtz2Sk
zTDY/ITJ/bOV4ru//Q97Z9Ict9Fl7b/S0XsogERiiujeFGouzpNIbhAUKWIeE/Ov/x5Q1mtJdtvh
L3rTEe/GYcsiC4Uhkffec54jGPegfrehKxlMI39vpXif6JaQ/ivRJKNGRUT8fSIuzU+SlDHLM2A2
LNBY65+QJgxD8Ck/1XXEHCGGd+AicoBonH9pBoDh8uARFdCi6FhC5vKhZmjrET3XPm6Nsdqk0gRQ
jy+marajZhJzYPPAfh0ZMrK2zHGxqjq4tSOdRg+vH6agzzQUpHwwPDJM1wNqotAV4X0+do4fh7b1
uZeyPa/1sL2aBzCxEKwSWthlpDnnIfJW6ffgyyqUnBGhuuRkn5xkxNAzWtdZ05pftEEG00lX9Qhe
2hbtWZ94srg306BzztS8aLgYug2ITSTj3rdknhDrCki2gY3Xw0swSk1qWM+pAnjR6KbPZKp7GhJr
QFrc9bl2npqxNa/qJncqOquWdRsGuBZ9UxRluqmQ0N0b5O6sQt7Ds9/ESW8fJGDuN6cp61tbduKg
HBDKYkSGXXvTJnZiuPN6DZeh74XYJSK+m1IzvWKMFCR7/op5DleGMT6FXoy/w2xJ25D4elAYvYws
TCtXT/Lh0ChSs7B/mpua5g7sWpeYgjlyagsniaZuDD2zznuPPovRdo6Bksmry1OLQPdhRkF1WzlW
QNLWJNxDE7DqrslWsrJTpj5s1Qha0Wmzk9XgsCFZdhzOASPVuoNpYXsl2vAK3nXRob8GOci6REQz
ZDJ4tiEKrpA2hBPb801dMNHSd0GYN3tytQgmx1G9Eu2wn5JhLtaOC7DUl8GS/ksYyh58r3isZvaX
DD60+Y5uerYY+gcn3ktNd7OHuMGaek9yuwO3vSukGLXNsHQX1E50CQv2IQot4tnIjbdi4yVUc4Ov
m9b6is2tRyUnfQbO8mK2EFaOelBsbBbxQ9zPNy5t740XwWJL03JI0GktkrQSOG9ke9hiuhYMVTZr
Jm57SwybbA56qnC3WhVondLRWpMxfsBVf25NLv7OYV45cXkh65mMEivdyTEPjk5abLE4qXtQyPjP
4f7R6A+34Yx+Oe+nJ7LsSNpwYpBd/XSrZ4k60OqJNjNB1Gc1tvpDRcjylqqb4ZhWtGCGDbVR1EWr
nDbFUXZZuR3cMj5p2TQf9JpHU9iZuPcm8QxeAfovuaFLep3myzaBaVE4bXukaZscVIzYjkbOEeld
eKoJTUG0mi94/GlXap6vZNVtJSEBaarVa8SUkKpqjSFEBUjZD6PoqzXXj4QRJ+Rplehoa2TonmxS
dqvSHdbIP8OzwhpBVMcTKU3JfNvGVDgLnHvVCyvwQSoYVxx9ckoA7DdgeVsKeSrJr0SiTGs3Mjk5
PGx7Xu7r1MEjW4Rzu8eveSgG67Y2s5vUjc9mI9h5Taf7iZjvYhSUJdiQIwOcG+x2hwJ3JNlg2JoS
zn5IOUoJca/qeudO43kitJF5Cjg9suIwCtKdZfQsH2yTWmMocrU28uxrJvUGxzFI/ySLuttYK87d
2jB8r8UrWrcWi2DsnssqR6GfIyrRSRllFCzkNRjhYpOPTYGLGkWlzx54ScmI7J1QuYKb53V7+AGv
bEdjLAq6d7RZLpluwcEcAzO5iLw22XdQTtY8FcZ1GNXXfaI2GiFs7lwWF6Mrk5dsWc3SDpk4DgNG
khUgoZtY1IgMqjbyuWDNtiI9E5EJWSQa27NMjO8RuYt7hqNoj9na4lRzJ5861ztCnaEUYlm/bs0B
v91se4c0cW4Cu7ke+lbfsky4pzIhLdVXqd1+Zl2hhc38lLQwswUeLJDv17QNdmRbWFu9rLsLkv2i
G3McvfNm1G9gy7RrmeRPKhTwrb3uEjTylvhBWNJJ5azmQt0ou2B1AWUcdHqyTczU5PBK+RLJ+ILE
N94OdYC/k8iVOGnvsiK1tyKfg9shHc4rrW78kWy5e0dL7i1ML6tM61+wLDzaIcjKzrK5jztsKxky
7kgMFIcNjL9k54mEmjCp5YUwwnqHI/qV8CZrYzWz2uutuEN6gpugT5G55ii+TlY9oBgxzJuOFiIl
24OdkscHXpRMqyXMTFUbKJDP0htIcEIkni5raaW5V64ydypOxpuRS5evKubugJ1n91usS4bVaE3D
cdG6E8wjnP7cmfpNX6dHxxXt1qJ6OjV2gt6zr2LcK15JlsqUuWRddvMhomlFhMqxj8mCIyER/7KH
YjzutS0vs8wnLNuBVy/hO34LhNG4Xqu21NwL1LbyOsolHkjKi/Oso2cxDX25qRIr+lJh7SQ/sTsb
45p3wpDdG7LfF0F5TvolL9bE8zaiaW/7SV3UsZO/9mOxB9/6yJxmCVqA+TdSRvrScuJTP5kHo8mN
rYwCF+O4Zc0X5OZm/coK6mqNRME4WYRCbnFFTEjkQvMpIFPwxtSNtFjBWCoqqu8lpwR77VWo9SSi
lU1k+y01ZRUP0OlKJAuGYVTbYgHsi5AmaCxQE3jLhD4wcU1pw/J6HsJ1aXvgRjA564540FDdXeph
1ZNsMGUyZBqCYOumSDT3AD9lPo69eS9HvfqikUhMylpedLSYnGHR6H2E2UhZTv2e9yzG99Z7zbX+
yojgB7RyaG+UVVwNhaYRT6Rd51PUXaZj/Fk1ZrPtRrs8MmX/7CrkxCMKQKFh8DX4eoQlZUy88avt
B2MKXhIS+jYDMfYHk/E0cZV9tLMJ8YHPg447x6rhU4w9kZykNoXuaudhP6QPcFNAn/bKfac5Hq47
rESoes3spXSd6dZB97RKO/fJTC0s9W7uPDjOTIhZYOu+cKLkrggLcn6HRYtMc21lmiMJm3J5iLhg
OG6hom4ZRLMgexxe2GCtyZO3qkm/THR5bzyv6D+bqt8QQIaSXidVY0IqhCe6MnLfZZSOfKlqJKKS
JjspevD7pOske4QiPDdEtm9TDFiaRT+p67zyxs2RM7DcRt01plh3z+yq/qzN3r5EknTXI7NBOBNj
e/bmNCY0rX3DaPDK6pxtwR94664JCItLjJONKGNXec20tgbCkNDh8YKI6YO1And4ZAkd8EuZiIsC
hRccJas+S6iPwWip6SyXg7cfSmNcO1H9SsGICHzMYuOqqnrjlgVSjRuzM7FI2e0S/iOBVGxlLlNe
XkornkgxNE+hTc5Bxl7wQR9w0film7nQbeRk3uaRaXwpMsv+QkBjBBC1DT36OQQRGaBrZpipW8Eo
EXcNcASZ90eno7MWQ/cvTHEZUKigD8BS1gXHiNS/nJ2HH7nAhiI/D4x8iE5NNzjADvvwFr8ZbYRz
Nlo+WNOHxpsPthjeSmSBu7py5nXeVqgi0akegoI8zXm0aMdKfcdVO1qJbFcEZCDSghi6GmX33Ley
9cVMcExRBQtwraRnFNS8/9JyH8kCSVBQMatwjWxvtlhooibpj4U+bAKgUAmws/tY2s0uq2z3FEfk
hCYtmJ/U8W6nOdpmfd3cMFqUADy/oMZgw4QKfZPkwb0RwvbNarEONMnMIqoqJJwNXcQEKYQ9FRun
zvZzwX2XN4hUGZ0aPgr4yid0du2SGsxyAtaJ0VwPz6hfuSS5PA9Lu5oN/lZ3OcW5V92PhJxtHNTq
K9CVpwHpzDox3HxNqYJgrdVIdg2dindiVtJykzfekMudHZqvWdHdl9VkXWr2fN3m1CmC2I0tMAbp
NxX4fsKmaKNZzTk6vX6L51A8ZEODASjL8/sR15ovBPkZ5C/LVQIue2UC40wiC1sz5vXyLM3n+7yu
SMlS7OliCM9vaWOgrnHm6znmLh8zDD06+kt7dIN7pL9nddTJi0YCV+rq4p3NL9iWSIEFYBgWaTiq
RtlfjpGKtnPW5feNTOJ1JmHx1rLwNlKy2RGLAW/SkozIaRaXaUhxoulWfWG7wRddNeHaS4lQishb
va4nkGGesg0f1By7HoPJi14lF4heuguhlz4+zsFHGZXSzNOnC5F4Rw3xIbrJ0vSdvmcA7TnDmctw
rqTeyAyNrsz8ElZkNBmqO6PMJdkvSZkFzAciCPrNrGm7LHrX3JooI1vpZwZUjX2dNldEX52Kkb60
F9Uoe9CFbauK8rYXjbkzUYyL0jKIVEtOLuxB9gn6UU/de8uJ4KbE88vodK9BF34py5T7pzSvad44
ZXBf9nO7EAXDZ00TYPlkdmjjGQuF6ZzNnvvoYrFoPK/cEQZbrkToosENBOM42plnUsLHHdidaSrR
/babFanZbqhfpEE5sD3TrjqbbBbSuseZV0ICt0vwJqjRIlXRdnJddWi4g5+nJvpqpgP3SDBgMTGF
alaDpJmI5S5/onGdl5s4NvILXlkkNo2lmbHBKxsH/lBTXA+taPc9oTM+Y7B0l8Ra2PiVaPSIBPO2
ehJ4NWnfEwnRWFV9P3Ruduj7qD+wq04PnhMVO+kVcks+W3ga9M7eNkV3NzUzCS3AIUHpJVdFrBnv
Vqy60xzF9rEy3WYvMrBGXRlMW2uQzR3Ci5Kwc/FCDZ+cpxgefbjJl/Mc9n6vypAEdMf0O1yY5wZy
lk09j+POLEd3nfRUS70jtW3LnJ1MFhriJqS2ng73OhzBixOuDndTteGa3oaGU0W/ZLDm+iSFmBsR
ZcGlbaDhdLLpi5t35LkL58UJM84Ym9rzosuKPb3pg9X05DMNqBpzBJulYl5L5sQzUJ54DcHfBOAc
9WiyLbKe2VfiqeTXY5UkgJciyx7Z7lH1byWpbHQGhF+OY7KFlZgd2DceUAsnfgavYstyRSSal8HC
zq1ik6XxLokIyJs09wYRpNxRCtNxMcfkqU89j5201MFBSXiJDNqc6mJS3qlQBe7GNJFrETjWqktR
DELsXJWGqE9kT+kr4GjxXqXS8JslZThtlX5q07o9qtJ8r+fufCIHZ7XUFmKOLwxW9w25efkyhTjN
wM9WiUeMOXozus4DgCKkgu0aqZp2GmRyhbIRKUOZn4e2QxYJ40r21/T7F3qfGpmlGDo+c/odWUvs
QWVF07aD0OtrbidWcdx+ncvq2i7b86maklUzMZQKSVtm3M2A0sQCr6GuHlpa90FGu8ZUYCdHVmX0
avuozJrNnDJrNcfpOPCkkrjHQEPvWtZIxIRrNoBfeif5EjvWwZX11diW4yFmArOmhDyxRD+Axiq2
2Ok2lFrcyUx3CPhQw4qnAQEwlJydOw60UWZeurI1D01lYBLR4B13m7m3U7+uDcBeGnivzzUhD2T6
DoO7FZlxx9p5I8hz5BuB9MH4SeXlDn7YUA4yUYJRgveSjsDaCOLhGC3SF0sWXwrkR9cJ6bycI2tX
DzXc8NGc711DXjlMCMCXGwTdKH1LBIuzkk2DdZeNsgZe3JlWFDjJHW7pr65RX6hZnFLXfjEx01XZ
S2vku65135t+AtzpxtMGiWniQ6Re1wnM0aRK1nPdvxP7nSK2Tp+jGjhhLZklYKAhzA25CMEL9Epm
NMjroqAXEBnYvVi1nsnAuyLeikA81TX26KN3cS7zrhdHXIIM9pFjMkTrKcp7wpn4S7zJK2T3+F6r
mjipcYmvbR3MEPaJ0dWp0bHkJmPORowA3S1dnPDIKwt55mw4NW/oqe7OtBK/t1QigwbFvP0QZ3Vw
5bKqtbjSjMbK2RrXEQ5cduTtnSbtXG1zV2nTttHSofFNI6LVZlMjkD/FQAvZJEbxmnkg58jCHNuE
nTbpZx1smS8qHZ20BfHjMRf4Teryv92v/z/Ee3Zs0/6rRjyakbJ5eSt/7MN/+5nvikYdYp+k244k
FvESnL9/teEhbADzs+nPgvf4rdf+XdFofNJBQS9yQ9Q4iCF/MKbZn1DowHO3af+aDr/kn7Th5a/i
KtdxXQfNDxW7yaRALrKgH8VJKJ/1QGNSTuJZncBLI3pl6h6bnsZ2c0z03EEwnkIijJKdo0DjWGcm
s8hhQ/AFBXS7sspJVuFxyd5LzfNCQ61Gli85fqGO596Fk6l2XZq0Y7CjVWbF8ZlFq50uy8yfBt0+
YADmyXvdwm7Eezjs8m6Mzow+Jz2Nhch1NHgWGottj443P5po8ZgKmkMG+go8Z68/iYKOsl/aLX3D
26SeoUFvXEkP9xq5dRd5lyzR9Gw/0BjQpliUmNXDzMi+ATTQ71HMkYSAvuOb9Ot/+3k4j1+bUpXv
7X8tv/mV3TYv/qj98Bv+/l//h54aEoq4zf/n8dX6a/YyvPwcgvTtZ357ahyLh8ZDVYlyF0LmBwHz
ew6S9YmREZjLRQP87cn47ub0PkF1Ymbl0cRifL+M0L7LgGGrS5yXAHUs4S5o83/y0MDm+Xl0hV3U
snGHSt2A5s4g7ZfRVZqACzTIUtlP9hQ9tgldILLcTOi0I+xVf3SavN1W9XSVlWJeEuHhDaIgxdyv
V1vsmQXtenM2HoO4Q/NU0Dj0mTMPX8eWCRjguwQzD+7EjEFV4Woas4DsWWoNtnaYDdsiZIsymXq4
AbnLw8ZJjOn+MC1KWlhwI3amiyyxaLG4HUhFh/E2cXFEXx5tQ0+h5cG902BYIPUHI4HMpjmN8Aow
/5v49EYr2Q0cHIkTjV0daLwEh5JG103hhfKIH/Q5cWrtMc5y0Gx1Ya8k2bXoz0SIDokOeeWq6pJA
SpqTo7ru3fCNUpAvGfBNjUhcSzFBXPAYIU+WqaFnKWjShul7hbVwWOkesbGFDlWUmFmy4Oq22tYz
nx714to2Rx2RUHveljWMEgF/z3DvYC6fE/ZYgOApbllEiAyBj4ZLq+jpyQzLP/KzcsrPpFs9BjlM
gtloR4jE4TM0icNi/lktjsV0Sp9ra3GnluXtmGjzU5pBDqzMKFqnLqOIDlmGH8cYsRzvbjSDDdsU
GlWBvRxCvbItfrVXj+bOmR390kw1tvl0aW9D5WUPJZzTB0b/4AIXKCbhzibRpfRWaAchEtEJGJ6r
K8qFmSA77UjFWL+U0mju6JVRHsXIUXyzypATCHKMB2sfuDPKFKutL5lpNY8yde9sFZe7coQIDycG
g0VA7OoMEGPv1ba7aTL3Hl6RVq+kOdyTIcyqnZcKaFG4wN+9oHvV9HoZFNS6ed0CKr/IYwSQWKEi
Bp6MaOdNFhW3JsLwjdkUkBtEad6orPW2yg2AoJj0PQOeHPAyfbyO6HfTFh1rb9fUJl6isDIITAIn
QZ/AclctZPOSHvfYnUJ8bt2WhCHrHglLfJK5rdOvbvu1Alnv5zFzy7XFuSy3houactks66dhAuJ9
KBMd6rWVtNO7VliztnNRBAfvExX5eUbRHBFrCcUxw2LTrGDh4ZhLjNuP5evfC/3fCBWA6C1gsv95
pf8cq9eSdKnixw3Sbz/1XahgfyJwRaBDECSxLavpv3ZInvhEgJkNhIwd1Afv7HehAhA0FnLgxPwf
LBAmh/HbYk/mHZIHel3srQgjI27jnyz2fPoPKgU2Zp7lWKYukHgCy/nYDv64QUK2EKWdFdknLyyb
PZOC8coyimY/T8CJ/LZRFiKNf52gP9GL/9kHOgJbtuR9heD+FztByreuRJVbJ5NX2droh3g3e/gI
bBJt9uGkjIu//ryf5enfvqAjgSGyCyTx41dPhgcxXC2IhJODFfkFLq9xQXfJuFNWH/+NU+JnjfnH
R3GpudYWqAbnD9mUDcLRsEsNeUrzwXqJnQTFPdZbJrdEvl20EIsenDQxLuDTjDf/+FtyJ1ncDa6O
h8FYzvoP+9yhTnta/408KZHIQ+FSf64IsuIlBR4t9//6wwx2O7/eNNyBBpt6lnDbXZ6RHz9tLGHJ
OWMsYVLhDCDmoMGkMiQ6Oty+dRI0rmZSRUcmtcgxaYr16lEaJeI++vWEUojCO/vrI/rjRbZ1biYC
FAzHduSviStEg5NgzVj5xMCNr+sBlt/pGt2a/8/PWqCGMA2RMeFN+vnLw9fRs2ia5MlUg3HRoQ55
c9p8pB8kqqe//lrLefzdGrLcUPYSsiIt9nvkQliLxOiHqxq3VaPZZSdPfRC9K4FZsMMa8DdX88/O
HYsQlQ8fxir1y8UEcy4d3obyhG6Hvj/bM+oam16CMadYq/76G32onn79SkyvDVJukdn8AbvIvs/o
Z80wT7zyUGabNBRPRqAp8HiNqp7cxQMj7YmHlMDlmwnHxiHsA/PwN4fxxzvYpmzF9LM8qlL8esNA
2hAo54nzGN1WHM20MDTKLc89w63BHVp7KNXTVDS07ucOd9bHw2tVJPyygjT7vz6aP7sCUpoeJQFX
Gt/Wz5eZOBt7hHnBwwuy+UbXdXpbQDtOEkbz5p9/lG2TnII4jXL91ztqrNg9IM81T7HF6fU8Go8+
nDWWepfYh9Nff9jPSz3Lt5S6x76fxJxFC/frh1VRW2Z1XWlHlJ9ocTWImU+FmVVP8+COVz0SWvdv
7mXj5yV4+UiHMYTOK5i7GaHfL+tglc7AQ8kcOOoB20SC23EfqEaNNzYGjJt48S1sTGseryI3EXcx
W1fEI215chhJDWs3tuv9XPP6+1hBWpmiqJ5mgSA2iDTsBLFBPtpfnyT6JD895ciSqQAXIaNNiCkF
3q/VVuGOCVomUx5VpudbfY6gc8e2tg0NlXbw5PNpDGlHJ5hX/DIhJnNj8Muuyb5DfkuCDceIzJ4L
GSCMfYM41b6N8BlgLkYzz5WoNVZeHSkQQ3+E7Hg8Qg+fW+SON2Apmj2BOO1bg9Xi4Ez83FrR1T0M
Iqmf2t4pAZpK80gDk7EGnMHpKiRfpdlgFPQewEhpsO+9oDb2BrzNcEUAc4Oy1otou9IbCcBed7Fp
77Ki5jNczjQMxemqrl0CYWQvBcxBoCkXKiq5QyppVE9T6aCVR5Ds2ceB+PAT0wKyU4l+wmeQEpn3
liZZ/eRUhaiOOQapGwMfxpUmWvg6c5WG8bNBZN7SAcX8sfRYhuCBuSD3XpvaL2ksuNs/7AkTXcI3
aPbLG7rv8d4RIvNazYHY97VT3zR2i+l6cMhFiYE6r1h/Gb0MHno435jA8GkmjUk5uu4ZDHnNN0fJ
GQ3i4AEWcrzDrKDeGtWSIoir5A40POfHYypwo1Q4P4geXWOFnMte5fbgUTs16i3NUeusbJjom1kF
BqDAqfEeOjoqNkx3tBxeUPBb8gT59Nxy3mSHXPPbGxXSiQva1QY1jp+kSfahHInTAU/DnS0jGqir
vJhmB+Y0GxMtcYAL1rlHHpIYb9JywrJAaoVmr60iQ+H/IcZP4RC8OHbK2ZySpGrJqnUnxCB64DA7
WtZLraf+3inZQxIXo+BgUN8uEL6W96KN9DTjDg6ncJPPrnERaXnGpbSA7IIncBFzOxOgbrgtAcBD
ozC5lwn7xNeqM73euS1gEqSxJJkZS+ht2zrpiPmH9/KqLZD4+pUZzuczNIZwieOyXgDaWC92RLm+
UkXDGB6heXMLLEDsZ6DRDNpCWz4XMB7u3DmezrE4kY6oRiJUCWw03C0zheaIGb8/hNnEx6hsHJnq
w0hZ64pSOMvmpYynWZeucCpNFziz9VMuIwR6jKCYAFvK9EdLAxwKguUupdey6cjIrI6pjgSt4J6k
Oair4rqtFHw6moT519Jq2ndXYt2xhNNdEIPSFf40JsHodykrkz8zjd4MegVwpNWm6tHO0kZtlTXZ
r+PsGGuFq+msVDraR3LvHMarXRWvjaRk+FZ25YWX9KBEwL1Ez6FJ3pZTttX5ZCOTq4spOBlT66DX
U4P9VMX0dsDJz88EB5dHU4LQRYsi52eUMenGssTsK6PnMrqB1aNdHIpnhhJOuy56XMmp3ji7ZTMK
gn+slVg3Ta6Bi2Qc17N5obMvEC9Ec7AqyGi96VKlHYq0rg5Jg+ED9+X0lUTiYQPDQbuevDJ/jHHD
+Fg3kC8UwE0x7pChnDYvTit5PuJZWwfwn/yub4xtXpX8Ile7kGOks/yTYwXQhCIZKj0M/rIF4EDK
OANU23FDMtvUWA1n7HTdPQxrUMFF3A9I/QM+SGZEHzN1jw5uCYwBDUq0nrFLbYD8dPdVatdknRRq
ixYV2kikvyLbLh+9LGZo5uEtx1NBDnPGcXhBm1/zVqLhSwZIdGZL/DFVqHNFnVAkZ+QMF1d629H4
UChhyD5iR/YyBa1xoYmER0IpKoYNUkOsOAwv2WALKGW1z2rbvoXES2H+XGKhJn3pa+ltjwnG6cZw
43ajpW8WtDMga2jNUJyg9s6+QOf3FBiSSKWxxvU4Zc0eYxPvY7ezyKhmPE0OaJMtvw2putqlccsS
xGrMxqwqWW1H6iilwG1in5wNKCeSR7+LrHov8UONe4uUnKcKgwiHRnQICoesyJ5EWYfs56JuwGhY
ipJnPlJV/mwlkVu9Q5mSK9U7bUA7o0VQlcjhK5leNSDPVLM+087yDuRFq30GVoee2xjGHXKEJPqi
+vYlqdB1WzIOIcFOLB+PiIs77TaewQzvXRG5F32TkHlDDvomGgZyydGEML0vqvvZC3Nn5dGcue+t
Jr+xw+odgeHjKKRxSTptu2dddTJfMFTayK4SbyETgLc5jofbsHO4cjzxUFH7FM2QDB20yj2uZ1r4
mXKONvN2BFxDVuW+slnHkZKqcNi33qifZF1O5zXezBt7xpMHyiDtmOByFcBW0k9AJ4fAb4PUMjsf
m0ZeYqDLFv9Xd5PHOGob7JyvBBRkeBJn80vp2f2ptauZSWUgyKBTLlKqNGrw/nbzwES9JqIBD5vF
jNyVR3SHX4JKG26HNkyvja7Tz+neW8/pYKeLqyryeFcW2IPryQwvPDnFyEst80gIoWevoj5ULyIe
qlOOk58oanBwhq1rAe5ZlTc7gyVvq7GZ7TE+CAH5FajkuI2yArhfWlV7lAHzLUlfoIKnDoEOdjaE
c+Hw1GVt3W1weMr4OOLaIVayJDCEyGKgpRf2qA8VkR6d2lPlameJM5f3OtE4jHnTjnG00Bw93Xfc
PBf4JKp3o6/VeYdSbIe6cjoVicqzdeVFAVG8BuVFxOK2Q82HwKJiZ6H5Ye/013iIiTkpPkIxyDpu
ntKxNZmAZxbiTMEyChYAFQ/q6WJYixzpl58h1zqH9jAjz/Fqw924mYNMgNX3aynsLgBQV5ONU4Xy
IGUtNmZmz3vVOfGNyo36vjMm9eBmk9z04wwoNoHyAoJGrqQeRSSdzYmzNiuUyr5BmPabnre8h9ql
cUtuXZytJafqqke/sisyxKW+hR7pEvTBeK83g3Zuxa1JNLdZm1sXYr2DXKwgzk451oDcLqbv3nHv
vgdZNH6uXLN9RfrovA02g7GtXtkdORmZYaF/KjM0toFLSO/cznW8bqJ5InKird6taAyvVJLTmJwR
ehxNAMEkg5ZFvSYIsp5W0mkagmiK5lLLhmQjdDto117Inh382Ii2OyoxqlsdrsxTSk8adZ7TP0b2
RBS1E87JJTwiAGtBVWSXhZdlkKFwLVxHmslVy2ggyX1eAeDuHsaoHgP5rYL9dy/0b3qhiy/qh8pm
/dK+/JYCfPGSf/3v/8T13jbxa/sf5ft/MDbu8i8/g3C+/fz3ARhTXp2xl4sqahkaC0ri7wMw5xPd
FfAsSzH0MQP7V1PUdJkNY9ICw0fjgLqJSur3CZhLogOtVNe2HAFR/p80RZdR2g+NFwbFOigesivo
hlCvmcs3/7HxMhlFihFp1PfpiDwufCey9RIf1iFZLPeInvNYP7JF3TBUeDRSpjymWv9w8v6kTbok
7v3hEChjcWPwnYX3Uen+0PspCUSuXDRo+7KZ9ItAPk6o3xVM6CInz1IgDmGBXHtVWLBTCc6rKmSC
LWSxGcSTJIJsjtYgCcNzfRGpli6KrHRVOWzsI5vV2epXgOPWGGWjlV69Un/yl6jFEL6iKUmIDFv+
dZIsPPF0r+ZyF+fsQ7TNZEE2LlsG3CEZEuwoiolNTUumjtYo01zrKSgIs3iY3BQ7pUGgAJy5nEVH
CtS3HXSFOJmveTssw3Oi25BMM9wg46c18d2kZ+C4rpnCdBukfKziMNxs78kwtY0KnZdZcQSMNwA3
gAq3EX3VHutFxAY7W/foUJouvRm1gFAAaNmADNCFV88UA/ouzrqrUDmnxCi+zEQQtwm6IHvIdjYY
etRLVEoo1V7zEZFtmrhgMPXhtZDhOmTVOytwtpPpV/mVrfiwGXK0eRnmSfitf/HvxeVvFhdhGB4P
87/mCH9YXdAQRHH48tOc5bcf+j5nYSyCboRxn7BIwv5wff62pHg6aC3c+TzXdPss+WPgpPuJGbcu
WItMW8ct+vuSIo1Ptmfp5m8hle4/NIT+glFiLL+kdEOgkXC8JB2qn5cUMgTYsWfKOBVkhbF378M8
HvfNMoUIIr2wsYlEU16eJamhDffxWAAWqKaoAlzsVRThMeBfY00jzezHlcVUYzFfSni+p3Dp8GAR
WzoDNYwk9TdjjeXIfm/ZLj01Dtjl1GL1p7z79chd1Q1AIOfmZIb6eGNE7I6sIYF13Ds6eXUTlfsP
l/ZP1j7zV5z0R+eQtwDtUF4QXM1fetJanJmVBuv2RJ/vrGyxGPlZbxj2LpGSLGEYlVq9Nxq9evKG
mpk0el9kp3vP7vpga4WRUR4CB/H1aoa7zzgCnvK8E609XuFWB0NRLuSqyJTGXSYMuk0Slf0pUQY+
+TAusKwb6ZLDUDc1PBMwfLBNQhTjyUmze3o8M4BfAtSsF4QRlDYJSktgfFEAdqDBd5pjUQ8onb7h
KGyuSO3nreo6yDvaRNkdi7vGMLkJBjOzXhqTjOBJahjZP3o6jVumS+ZcTNdkiD1oBUhixysYPxTd
dRSKOxCsdGS+4URUQ6NOW7ATIS06OJcidplfWwK9MF6U2bdLUUfIyXOOyEOTcJhmssnvm9qKsODV
Gr0pkUSGOolSOuJiTgfk4rYz2dWjMHkLHD+GgAzRqRs14Vj9zdwUguYXFjc2icaoPZui5czFauRc
T+g3SzSYpJj7fQNAAHewxkdnCAlDHM0pRyeSnpJ1nJeCVCM+M7oKiDKwV9D18mgtB5Pvn6RkYiTQ
Px66yfYe+q7hx70BM9O6ju3rCP7vTPpCzUmKJyidK1u2rXrEOdxX/4+981iOW8nS8KtMzB4d8GYx
m/JV9EYkxQ2Ckkgg4YEEEubp5wOl7pCKHLLV64mOVqj7XhKFrDQn//ObnT3p4CWMI2QqR1gMi9Bw
zyJLu60nJA0lX6sCHTdOIqwn4sM0fyXePDhBPbclXnHHoNZA/gXqAm85oV86i0ljutLIXhoW1OXD
zorIQ1vVtUA8JJuRRZgFBp8ScKH3VqUyM1iy5FdnTo2G0+yH8dblLnmugb1zdiUhYaiT05VPUYLE
ccR/4w44DXMQVWWXlpVGT2Zvi12pZbaPpqrwnoooVfeVpeOAgl1LiVWNTrmPZHAOrO8Z8TwL0/Fg
Di54gQOucIfFsmyvQLBnYA/nCC6mjcfw9iJ3mwu95S4HjETQVUbiUm0ZAH22H08wqJmR5nesnPju
hFXZ/QvJhF31lb/myUs19MDpuY6Lg5sBPZcRjWJpFtBQcVsFiTDnbz5D2DoDlz3fLRHcwNWTBw7L
yLC4vKRgUaZViYmQhEgvH2aU45rKkIWgTR4DLGgVu9s008sTYCdwwpAUqh0O62W6SUJzuKQDUO+w
I8XxwUIdFoFrdTwFARxossFqC9YwuxkXEHi8JuCzlicFzszNLV5Nmnandd5Un7ZmozWX4wA4u8lG
i+13yvsxQBJDAsR1qIBLh1xrkAAqUrUnZbNBTGPOWDZty1hyGQVC/tlMqXS02VhT4IZjs6vE+Lp6
QDqvEzmFAY9ORIPMDWoyL4q2IcUOdM1iDy3sko5ER28Ml3c/dh+GDAL2RRIGbBR+hKH6d8+i4xiT
jopxfpbzTCw9wFrwZ20wKTGaPkIf04HmW6HfpvcNO4SBW2I4Oc1FmRf4hELxRYC69ihoGzIaDX6T
znQ6yBq0fNVmjXGeACMM934X1umzg8k3WS6QdXDhyUm2NS9yzp8JU+cOK27ESZCPTG53tGf3sWlN
DS2GGefCgVV/FANiXyEiHz2XHjw4ivtxORk3noqGfgl1v/sy+w+t4bvHhJcBslkz3GbNwJv1isHl
MxxnvCJzsZc7Ow2Esj8tbTxXxT2JQB0Kr8px4ZvBOsRuNgP/qypfv5NI7pZWrj+CngCZFlm6SGcI
UcT94O+M1Iy+ZTL0nocIIn5hNMVFm7mnXd/U4zrNmgG+uxc9OpZCXMwhtYIEYl37xM4+Gnacb0wi
ZcKlN+UOZbjXXAYRwfdelULbMrHFxWs3yr6YiQRT0mW7mbQWSpoCSS4abKMUbjYXKpsw4rVVt6Yo
zq7Y1qvHBL3ejbKzy97D3wxakbQ39VhzJ34FcjGEgmzlZl8QN2FWjTizOA04wFZZWk+HTAvSjW/Z
AlO2vsBJ2cO1RCirvOXQqR4KJ6/iVYLGb4NysLyPXfxVDI6egG7vDDejTx/OUeTRshEqx7jKky+i
8ZpV1tn2zpySCH2PaaIzxl9zFesOlf8wUg6sZGOqk1rm5dbP6hF0AKR178WDuYkczMzRrm/1Ie5W
De/4kKRNhbGLibUDyDP2cGMO4l23dngTVODRmpxQeWoBlmNw1PzNiP3KuRa39QkbNp5fRTHu0TgE
+6lNsXWTgAkI2rpl3Y3JLi6ke6twH/iho/U/4SY5ncDkog/wcYXyppjD6NDiP1AtYJVAujgq5src
8mm8hQcE9VgxFCFOv73FIfTKYkx0VZ5gIvRZn3iuev4sxDzahIRvuK/Eg2C+tf52JbRBfLwY6/HD
azdL2IKNAUz40y7qn/3o1yYqPUmeElDtmbp+VH2puOTOE2DHZqezYZmnN+zZxVB9xc+LDePjoXzv
YbS8EXNRIPtvGNrgmFKLKAIPr5lYZRnbexnjkqyJ7rPm99tCFowAD3VqcZit3nFzuI5wSNMG3T1Y
M8EAUFJsnT7IlnLuS0oPvfnHr/bO82b3GYNpArERAsef35eB8UJZZDm+0+Qf3P08gmgUcGI4haQa
wbaB4f34mUewAZUzL0fPiUOFG/WbYn3MI7sNmhYmq0tqAIH0OsUPGyoncIELGVd/ABlaDLni77qW
cHx8/AHeTlLfwf+aSFYPHMY5JjOUhV3rQ5a6h64Tza7vMS8cjP6zrvm7T/EMFASEgprcTP4c2iw0
ezK1pXsAh292oyjE1vPRJv79u3Ch9OfefMDCO3qK21pmDbvXPQQ1fF9XzB0AKBR/P01I7cHl1ue2
w3XzaJqkNWylSpTOwZw5C4LkiGihxh5TsdcWEEpgNX1ypXu7f7Gns4fNeUIWfzt6Mbpc4dhnrn3Q
kBw/GB0JzpOuKEWwOwHG90eMsVw5MUU+HtC3i332RiZk49XT982KCMxe6FPlmIcUYfk6LNknW5e8
7Slx/U8oYe+8IpMDsQo1OPy/480Sl9aGR+XmYWhQMo+5UZ5MEhFlZjNhMNKbQ76ZNX//flBG0XnB
oHed4/BlpYvCilG9HF6JFUVuW+RgkGfCRefTlf7K6fvzOIAw4jm2bSO/9d+utNhvfJ395DA1MvAh
HedOv4BJll1XamrOS6xUyMAcKZOHnrqup9aS56pWQ7iBtGZzuSidpywy5Q+acBZV51Rk8aWfYvf2
ybC83QgD0FSMsNiRwHSPKWa0hXqBDIUZnls8SISi+poMGucl5DOm2r/BqXrlkR6PzmxczfGMwTaS
ij93iCgDLwk54w4ECVHrDr418wwQD/zwG4MjM67Ceb4nAki0g08CAWT2C51ZZ7StYTPUUYedHFWS
2LYjFgB/veoJi4TC67MY+O7Mo1Wv1+QKk2viHF6JEZC8k0cMKCxIQFaBM06tfwbjvFl7LlIHVsNs
pQ4z6/iBtZBz0T9OB2WH9pOE9ZNgJQvXiZOd2/hfLgQeBm6EGAqQn+Pg6O38yQz0CPutw0AG1GVS
pPBMINFnC0evuC5+/LA3h8H8MBoChm7NJ94xzyxPNaPCM2skz8fhYhmJlpnFQuSW+PGDzD9pg1RG
LtvlXDw4vBzu9PMn+a0CywgTHdzK66kgoCtc6tzhOjSgsk2/hOgc5UmVKJAQO7L9U9jAuEVnlWc1
tIHnY7Csh2u6wuAEWs9lCRrFBBeOdtiOziZQFqiXtdHxduN6XqdcjnszGi/booQG8bcb8azKCxwA
0wD295tSSBSjX3m5lAdzIhz+lW2IQ4XYRjQ01x8P2pvFz6OYAza0XCA9DFP/HLM20s1WDXFzaGaK
GW6ivH9d1gRfmAP0qWL4FD+cT6/flj6NoVe9n86fcMzffEsYUllG3Tj2wa0H+xnCtjo0Nt71r4CI
60lQnXrKnC+ovs1PdjrzeIrQkofaCsWSJyM55Az483XpxbQCjUdyIO8Hb4gVAdP4k21HnNctcpcH
kmBdI02Jz0T9Ks9fafeF1URiZ7bkKy1ME+9VvctBEadXv9i68eaLBXks2JnOXtBN7spk2/H7Lz0y
jQp+Uy+cXaBFaQJwSVP2yknkdNfM0yvTOAy2BM0Y1UE1I2QS/OXg+GOAimI4TMH9SDnioCeQBHqU
H/VmeubAnW5WWADlVz1owzlMOG072MK9LEdDI0rTo+sMil1gSu5hqnUKLI11C21kJPux3VSnbYry
bell1dSvyrGeuEBP4tD7wljaKnM60m2R9SJq6mrhtGDfuurLJxLbipI1YySAR11lZMaPvvEx8kw0
OInLALIOYOgYpfElUQr83aOZXu7RpgN6B00QxjtXpdyKinrin06196v4VCk5yBt0/Bw2dcVao9/v
jC+g5ejcUzxMuLiPqM0Q8fjwRCtkbvGlRR4p/h4RsTxX0qKlvTIrj9VdGnmVXpdQeXBmR8eOJ6/u
QqHTTf80ct0yvfYqQ/4YpM5b9FbiTM+WW3T2WVMbMxTVZ3zNgy74QV4dl+Sej3tTQTcPCLhO7FPF
aCoQjQ5sTqQtlDcX5T1kaWMEuYJ0CRDukwZorbER4DeSphsa36beKvb1kEB5GUrBo+t04tQKdFz9
UGBlFhbIBeYR7bUhtJmpxXSJL1Hdlc0STT0RRpombAwl8EJERdcqDBGrmRXrmmzhzhQxg4pCcZEw
vV54p7YKjX4fDxpy/nYwlDj/SRhCSoalLUmD4FtQCkAZo04nM9soHByk0cgywQpyMsxzTTScDa91
AJg9s2+KXKCG2C3BzdBNWiOpjPrg16Bt5fBCainC8UkNlz8hOCfr+DBWPBg/3aZFGOPALTvZYz41
q1kKF0cCZihrpvesxH8qHAH09mo+izN9LBCOCbB5s53l843rMItq3+VmFuP0j/ELlAxkgonsvo2i
7NVmEODwP1szqCefQseaCwli9sDjSs9+yo1kRmIb4Hl8t7n+DAgSCaOejz/P7QAZY7Arsi89+hHk
HQpcJ0o/xWY5DyKWaV5pdBpgfzCwdqhsHMnRHYorWdR8EEMHO8EjwJTXxUQo9WOHDwec18xz8KL2
y2DozkgoNObYTNxtcF0S4zPRTkzZxK/xyhuNChQ4xowYVktn9F7OeUwbAH5GDFzBXLHp5swuMK3l
3VOYp220gJlYInvM8BvCvyMMpxxsXsuc5ABhH7R+zAAlNyBok/9V2IkdHnJdH4DaQMhbH4Bs6lTS
/3+f9PnfySCaQ1bN347fN33SDXp98QNJ1s9ft//xP//962f+2SbV/8Gv0B0DuYw9G+BS4vxqk/re
P7j7u8QckeZB3UzD858RRBaCfXRFs9UuNZ35uxzNtP8x9wRn4RG3Lcr7v/LNPT66qVBnnywI7HOx
iknAn6dnhO3yhFVPtzNNcGwaCAgxlrDEg1O7swI4pU5TnKZuJ4pVEHNx/G2s3mk8HpXInNgUx7Mu
AvwE4OZYFVLXdIMU1qHbvjPV2htzqPbCzMi6FPnuP3hUMN/aPJuOsHt0A28sCLlc2OY0ci79gLj9
wpLkDlp4gvwHb8VQ0uAmamYuYP8c08kY0gomB9lywyCIqpjq1dy3WLZ4KX2iq5mzXn6rvF4HcL7N
UPkzKd4AJuQydWnmMICBCAloGk386zv3ZVDuCl/AZOmVSKKxNUhn65Hy764Bvx5uUf4xi+n2H71n
C8gWWlXbbvGwdEnGHWK8U+z6E1zh7RxxTOYlvhK2i8308b1SRj7OenXYEWVnuw1zs5C4RAy1p9ZJ
lX96kTqCMXgpupCsLejHJtPEPrpxOLUyYS+33TYa3ZZ8gObZs8wXuMs5Yt/8xA1xofh4Zs6/8c/v
0DFNruqgQvh0vxH/hzFhhdSQ3ZzC6SDpByCt9KD8u1vB63uZ8JoCH2UmJKt5mH+7SRFjB8eKS87W
EmpcWJp2GpGTA+PepJ3GqfHxO703ir8/7WhqcJOL6oh6Yeur3liEpVhEKodQnqQEnAWzG3Gafvv4
kccXgdc39IltcyzQaybk0VY2xqnr9z3Lzohd+8Iu7ewu0jsE+eVEql8ZUWPV154afUzrbLQSre4f
YDDvuqgpt6oL1LobzH7R9F71fRgsbT8C2C/MsK1vpmbk1I/RPND4+WRjOgZO5s9t4fujz3LSuQlw
NON8GbnkTbKMRN/ZlPlanxLwOjhqrWkW/gQS76jKL3ucSNNqbRLY+ahPiEk6A081pDvWEnZrcEGK
wy921P8ZNeW8MzUBt2kVsMId/nv00ZIgI2PHyVpym+K1GcbOCrR0ILnGpQFfR/LLIKyEToxLw6ck
nPIwFElziuhLpbg14DOg9II0Apks6hGHTYvklFVY+DoM0miEnWY256Y7aXs4EGgD1JyQ7WHRWbez
CIfYlLtW+eEyIIFl2diatwGOoNtmNT6csOHQIslY9FoGuSx0ArK2nZPYTr90vS/PUxwmsXqntdXg
cbHqtfaiDLxph4Hr3HFHs8M1GBJ0POr3dJrVlppRQ9A1vqSjdd3SzYWdHpFL6sbtBb+52Hw8W98u
EEBuCgNWvR24IPd/LsdBRk7nwILbChmfQ6GOCVrT94YYbrspnG1Ac+OvlyRPnMVvxA7SKDjGZwPc
FunO4WDchOHekPY6M6LvuNedNhbFK9kZDx+/4dt928e3wqcXMytd38BfMgoUYsCu3SZjVi1MZfd7
dCZY6ZjYkX78qLfTFHzIdGEuB6+SvqNpGnW4bGDnyynoK+ek1GpjX/ad98kAvvsU2/UpUwBNGcM/
v7IcX6O87RlAzW10ICYv0HYk/PiXH7+McYR5sR/wNqCUkL/I5HsjGU1JCzLcCmr4MBjlCrVBsnGH
nHRDWZRIZaRHScHE1z2LJDD/vjGjbWmn4rNtacZN/jyW5lQGuj1gOjQQjmXXdV3ak1CexPc989aw
vrINcUjtBq9f4eP7PNl7YlyDdaOXz1nZe9dpm/TbyNHVWT5N1oHYrc+6Gea7n4lOMLJ7K5hFl39+
BZGtaVoYW3JbRF2x1xtnHehIWyYS4M9DWcGFQRryNUO8sswgE12gyRqXrtDNVeAXJalQOJ8bgzqH
E4U1fP+IpaC5rJF934xFxxWyBdbhZtwfijE71/T2M5T2/RcIQKDpvpJKOtsa/X4Kh0YT5KPfM6jx
eB01pDJ0vR19idnFlhBXklUoDX2Ze27LidXkB9Klnnzh3coGx/KuCrEH9xu1RrURXJVwe27RsD2T
BVAcLD8ONn2FtV6fJhpnRZttSOeqPqn5jvTk7FnMTi4s/3qDo1XQtxkfmMbGFjPU6IBotDi0WOKv
Ek1ftaJhk++wEEoSfW9hFo1HHkasHy8Q691ZQL+Tlo9Ps/eYrEjmgt0jXJPbBJoCfoGZ73yjrLr0
bAkjJdB/lJka7j3TiL8TYNl2KkI/YWK6Y9GfQUCzMXXkQQ0I6qIXRp8vPLOrsA7W9S1mRaiAksh4
HgvDYKv0bjwLER58kJWrBdDv4CYZytFPNQdr36ksnzyl37jQIpaQ0wiR6gPpfDLm86w+WonQeQwc
p2DZ0rg/GnJQcg84jQ2hTrL7Itx6KslW2qTHi3JCgfXx6L6zbbtUJNw8IR9SKx7dkySd5GKWOG0h
ur8EpH9yauNhZBO89smT5t/05rXMuT9pz3Yhx4V9HUYd8J7DTGqi29SwontQSPCjfOQ24YwpGUi6
q/mH0DXiT6bQO6fv7EIAokXTHoLy0Uu2kajNMKHj03njV6JHLwfkx7odviCD+8aV1/3kgDrWN8yr
BiI0LnsGYDUg9dFXGChNDkIwZbmGF9edRd0zolYcC5y8LDU9E7l1C4Y4rKKxorixfYw9ZAQkTLXy
8ff77mSiDcbJgrfdmzaYAGd0Yqzst8RUtCu98jDcIjMRAlmJ6i9OXj5+3DuHpkubga+ZHs7bvocb
JGmUdwNfMnDvNqqMcDl1fvzJHfHd8aWtR2t2Hl4cPP7cV2ESR6Vho5vkjtyQhzHEK1UkwdINfW3f
S4vVqexupY01jlfEuSxBA7L1oLSTaXI/2yPfXsqx2eFWyKWc7sSbpnQ/dg455fQgLNXqa3DWaCOb
6WxUY7TERV1bVjIvtjEmIIsSwdUny8p4bwVTDTHY1O14mRzNtRb7DtMq9GY7Qp37VnmNhoi+idoL
KQzMP3u3dN1l2fELFtoYgJwqt84c+iYVTth57cXpEpJ5f6ZiK6I90radsSTrQv74eGa88zF9CAMu
ewzBw28cdGINr1WncOstAlsiAuB4rpG0BmtqefHJkLzzKFLV6Nrr+Fv6/jH2gxO+rOjq1FsA7fzF
tkbvaipisk00V/8PXosa1KFbOUNqb3Y1AHw45b5dbx1TNFd0BN1NOXrhSdLM6Vv/EmRc/twp/4sI
ostSFK38n/9+ZxPjScAilIjEAB/fG80pjBK8auqtwLpvFUKNv8kjFI6cbrSJhhwpEQqHT7aPd4eS
+7XtGlhJQQf6c6FFkV4Q5OvU29E01DJ3hh59EXk0jW7KTx5FY/TtCUGlgZHUzLcgS+hoJvupXXYR
yPvWtRsdasBIW20pYrufVoQ3wqB2GwTvLjV5tqwt1Wsbbo74Fk/g9PlV7jssLoFhQbAP5ZjdmZUC
c2+K1O9WJOwRKoFHafxUEttLUJbvyE0UZzTpJfJbxM68Em7sbokEDR8KMPceks144hBxsxVkLk5r
Ip5Jh6A7RgugM+lOZfbgmBuIIYO7tmBXmg8Q6EX+7CaAJZDxucHEJ7RmrRCv7rSJv8isNMZ9VoCu
bQkRze21plcGFAVi87ayS5U8d4jhIIqn7cbwypWEf5L7gYEpCY0N5ruLzg7SYlWg2Y/OfK9wPNIv
rDJBJV9nNwpaJ7EAhVYi3oA1uRijxmxQToi7XMJdIO+PHOg9yUJRhRIdj/fNmM4yiLwiS/c0UVwn
EXAHyDu3UvZBuhqUMw5Q7cmlPck1SADgDnllrqrcmYsrgSHYk0f84bjwwnZYTr5dNjeVQxTolgRJ
3Ezw41A3hbCbdj1qeANc62XuR+tuVFG3p4gdNrU/BGJDmgQGyVjB4imP7j3YFg1H1DoLZ/hP10zU
dbV0/C9JXGfLIctxzpd2rLCVqCpnl/vdFTjvplNOdR9WZvaQoSO4bguXlOgcDp6Gj8vaqoOLLhtJ
6ZGbIfaK69ADRLVjolzJZt2adtqv0gCn/6hTBwuK2NKs5FOSIg92OjNcdclgbWDY/LDhsK9nfx0+
A3YMruz1dUD7Fnv4CXtozBwWCXaXJyRQDd+8loaXDXt2UXjqaapdZ6cs8o/VMBK2kN3puku+jltf
OkHerA29EJf409KfpYN54udZfEbAMnQZLyHIC/OTYbKcraMZV0LAuEGYEu7DwE6XQ5J2FBUYMmac
EispCUhIs2EP9Rde9jQ6/JFepLMzOS70h5Tm/GrS03o9tA1py6hryKNICX/Amxv/Rf8y9O1rQk+J
ZOt9ohKmZlqO+CxiBzGa24nS9TqMsuqx8MkfKGL86Me2dleD3jYvrlaTNNISoeEDWG9xxHT2TRbg
GVOEw97ShbmXo4en5KAOODhuhFMZm9QZH3K9qx8KEe7gZd2IbnyAEovkUg8A6rrwIXex7GcF5v5e
dV6xUVqNW7qjYQPihwcZWmLlRqW/1hPCfzLMPBd2EkyrmHvDtWjIr6mjxr+WHXJMYm5O2zH0FtmA
TIc2/zOU0WqHKFvshMxJsM599WLLtiNqup9AuFIl2mkkgbwuJouruak3sPZLEbS3ZCnFRCYxee5z
3GOJUKE1ToBFyyaRoMrE9WNKz6GN42818+j91NjrXTSSZ9yWG9eYSKNqyxIWFcMd4nQ4ylPollEv
v45x48l6MZqh3aerSZrNVyQMG+hFpElrJp9562lm+Z08jLTaWWlmdqvcbzy1GEt0wKc4zrRY3ns+
6XDZqBzcokqhY2lU1mLXkEBAYF1aZKvJz9VtDKp/aWZYN5EGlIp9n7jN2iE3+9zoTR/bJIXzwlAD
xsVC6t/c2acGYUZbrb1Jz04qDtnvrfQjd52NUYkqA3EQhrLSvbGhCLwEgPsIhhDjcfnGe3kFOWb4
Qp8pf2kqCLUY60jjkSDjZsUVzbkIsCD6SrIyVN5YjtuWiuXWH23CACS/B0EQph2tWR8mJDzL174x
PozyHhRudoaFADZHzzMTYiuoH2Ly0b/XFWl06ETqB3gVYpdg/Zzt8fpIN2LU5T0uzmT5eWVPVz7E
RWfVTZLFkZkasVe6naJWdZ0l0hhr39VOuoLSb665lQbNJuXelKOMp0m/aEWk7uqwnyOsifXzF0HU
h4h4dLsmkIbW4L4qYoKHevaRQxQk8Y1OEtei9JqOEHaGU7sj+JhXRPIQxAgQJz6qm6o7ZQ5dfxaF
YXSBN4W/KvVqOivb2SEphgtJMK7Y2rpwb1RrEgRJJVIf3CqOL5JeVo9Ad+Ya4My5iBqW6rpAprWZ
8Jbf9OVg51vP86KLDCGZtySlwLlgEdUsKr5dQPj6kGLZfeHFcfWtUVFzZU+NcSsF4y2SdNxOhP9u
/ZhBxSZxPCElpL4i9qX65sw3zGXhTnMGXp2ILSMrds6Qz7FiyASNxq4PJLwFp5OS1bd2rJoHhbgB
LZNXfy9n8gg97phhJbQ3PESgEdgFt/IHeWTOhT3VWr9QZRBdDNiDV9S7eT7+IAPc9gdO4N4iuoYO
ejieGhzL1aoPUBVrsV8Tg1nE5FP4XRcSgleitaqwqLkQeDp8qdw4Oke2UeLS46arFg1UjFx6CglO
8ykiHchG66j168PY6OEq0jp10uS8vB3gBeFrCftiFIqdVfHTla5FFx0muhNe5A4VOElWdCysOts3
6Zzg3QaAOCuR9kQb5S3/QqggnEZRn7UoSqqyW0ysc2CsQt6PI6C17ylcESPC2MJwzPYGhHRmeRcT
UFQlpnMjiOe4Q0ZOcGmPDdSBrAgYDG1TPVlE991owUReXlX08cXo5oWxkLi1P2QEjVxiU9fd6dWQ
oj7j6zab0D91EiO8ruEV7dHij5vA86D5UGTEF7Zk1PwExzE90sYXfSrFVhtI3Mb82Q+vzRyzzFqP
i1PX6vmN5QR3x9CHL9BZ5Y+pJwodci2Q+FrL4/HFq4D5lmEXh+UCvEUiwHUxN1m6GoQodvIJb0ah
ueG1HXPlQuuIOnGfK+XGvDszaSIzj63XtZlp7FnxRZYmpbHMjam81KwEEFeNGd81TElCXVyr9Itl
INuXEgarQ+8iT5Z13tcvRGQZd3YENUdhbvLsqqTrkDMO9RW7xfRS4hnULF2zQJPUJE73TDYWdiQh
6r+dVlUMi8tJLrd6nxrNAr4uXmJmpl0HLXpa4bnqGY57fdWGZL91tVmdt2qsvmJGVV8ZrR9dhC7u
mm2ANZfAXGbPPjZHMPus70KL2vsaC2n9qoEVyR5fkpuyL2Eev1BRe2fcicNN1YVkRsEl8MBNW6uj
IWz5jxMqjPMwr6KtyjK1IwaCr4Zj89RqbGzwHPSwl64tq01V2PJLUykSrqb4pY1K/i9ZkTsVqsr6
5gSRgyYM+lNlE2ODTxJ+1goHOoPxWtDRtFcpPhZQga18vDYIpbqkCOlR3yXhnZlFWE1p5U0b2Gek
Lc7SPhJlwraBNdQFyXkN/kPipDokOaG9FdmMF3pPhjviNPYNIi238Lq0s8HVqouCcIobNzTLfTCI
LmLTzdEkFjQba7iDe6xYDmocs5VgbZ7pUd+cFpFXHKIYXRWlPiUgdPkFEOpTQEDGPvWK2aZNWT9U
Zh9qoRtsaT5/WJJoDteolkOLnSVegvfU2zr+BUP5LejnPlPZbmKQ5X0dlh7dspiCFAnleE9sSnQN
g7zfeEO1czFrXAVIiDGIqcud309P4H/51zTH75szh0EyNTtio+eGg2UUxm2IdFO5TzXdWqhQ0y/S
3K426JydkzzsiPXLzPyKv3iA8qF229X491h9EF13kodgNOVddkSawwkme5BLqf1Eipx758o22wnh
3Q3kM2yBS/Hd0inlFvnsrV2KPj4TPsAN+Tn7ECf3b7Ee9hvla/q2RZWNi2NnrXrihkF743aBBjpY
R8jITigu7PvEdraEppYblhMbcAlTchG5mHgHWRC8qLQz7wd8CM+DPJhgLeT2bRUPCSLKwN447F28
mszuDMfzrkbFt+QoOdQbj7pw0bRNtIbvXD1PtJrMZRW14rxOmAaiyMg31IaiYltD1U9+XCJJ4CFY
jAbCIpiwVu88l4LejpKnZBzSA3rzHRlAWbJwbA1/92S4mnTzvhVajva13hB2nlCoOQh9QwR0ue2E
X4iRp8ywFQm9np5gVd+Ka18n/yhFr3YikcksQz1ex84sh7Qa5yKvnJLMsT4waFoQ3jWOpTpzsbIq
qNG0lAXnFocqGpKLLIFPvaiTCbZf0xRcSzMtYRnRQ1NnGJwlD7lpu1uowAVHzgBjtUZ90eDuqA2X
QWjVpyNgNrc6T+Gt1jVJeggQg1wT1Y25pDfsQoW7oC/TM5IvUGMVOIVIu8S/kAYPKZiyJTQjGVGl
JDsk5wFGa9aCe85Tg5Z/mccOfMfKVcvEg1tI2mRrPAwjaTOl6X0zJvc5bMr6kYo1e8S7uGTTktoX
L3O0jaW6aN16XX41ulQsGT6TNL3hGi6jIYzJZ9SHnTJzJQ6aVfbQdj1dejsSlGDkFbZbXmh9BP+v
GL3yAvhmDphDn1vSBsAqkDkKrz/Pk+LKrH1M4FB8ZQsxsoEmcd/+yKSpfytkEv+oQ9QqSxO734sa
FsDBaZLyZsTpuH9oqHj43gSXnBxlHKeEBpE6q/BQnaDEfuW0BDubMGvrAP35R3g+mbfUx9xM0zy2
D1E6yB95WrY/IEfOvPOxy19SuwBVkFMbPuoyMb5hEcZJT6DqcCmxTXrECZRLuB0KUu3wxJQ/NKfS
cuStKsB1P3WKm6zGenAh46EvSRFuVbmxgx5Eg4ATpkdsdhQ46N/Km9jtUocaswwfsUnnZ4JqgIfp
kVrlrEhIZxoV1timKyX5lOuEnAtsdmBpEZ2EtVOO375dyBMxOS33Rr1QiJr7qhfRhuKV3zxpPpYD
dg/8uIrtYNS22jiXAC0dUkTfAyaXSazbxcptyC1fZq9x5drEUbfEJip8VI0i1xGj0mBYhJGTv5hd
x1ORw8MU720rePw5mA4xpN3Coj0piMvDYWDpGdNQLrhPlFsrcKKlVbuSWNBXUMAy7OLGgT9WbDOR
APfALMC5sCCAblcZoEAXiMsGY9M6k3MywrK8wVUjrfgK6bcu+7Dm/chIBw9pKj1NTiQsBrXNyfCL
SYJt1YtywUYXnelU8RkWC/FtOipzW3RFcZ8jXL0ivZH83lkOfdvHlRyx4rGN8IJI6wF+nUKYDNRu
86lFEfLlueNQaPT/Svy9+E5Yu2D/8bgCl2EUldby70/Evf8Q3F7E4qcFiFTyWSQyybZB1+DY2QWE
GWyROJrDMtNZP9iCO4R0FOB/h15IMrWYh1R0TmxXyV53G0AUXCKyhM2FhHCWOjICfpZEpwFHAh06
akFEOWTcacD3LlaWvqznEjJDmt6SiWnGX4xEN9doYvUDPWk0h3lnXeWRP5zCZRJ30xT3X3rTVj/b
YP/v1fOJV4/FxAWG/Rc0/IaDevs8PMnfGai/fuIXAzWw/oE81KRhPhNN6DvTHPnFQIVtNlNQZz0n
yhSwORph/0y/cUk9gJL5ykiiVxYAP//y/jIdgnEo3JDkwNt8TVh4zRaKnstfsLU8+t+/w9iG/drA
/K0TyM7tsLEGuGXxgejIzQ2V37hpeqtpqi5Lfd/XZnOv8J/DBnb87g9mRt6cVmNOasjFkM9M/94/
k7JSDxTh9U1Vaje13sgDliUkyPredAZkDHMrtNwQI1b49l1Ra0+d52Fz6JY6bpl+OLvdOWYkLwvP
Ga0r2xapmRNMmRnenvhh38R2cdJLwNka1wU8H6bS2lZpW1VnftXoHownYI9hIMdKtcDs0CsTGzws
0inAq75p6i+ZX9AVZ/PJM4N02sFFBmFiLLH22Bclfow2XsotGczkv8E8ms2ZB3NECiRyEpAPXjma
d/YYyRoH09IonSVy/cHf+iaeKfsO7aoe4q9A4sFtOP4ve2e2HLeWJdkvQhrm4RVDTAxOQYkU9QIT
RREzcAAc4AD4+l5QZllndVtZd73Xy7W0m1ckxcCwj2/35RrzbGh41Qzwr3O6X2Wb+p+ZW+7+fnNc
mFaHnLiHG3FAKPSXZRtKEUt+BCijS2fe+bq1jdHkIiyktBDNkZIeWjihiJJi0a4kr0Sw+tQw+L8v
bUF4BJqkBOa5+AhxvvOOiGSHuM9ydDKACQgGfFhTed+bLUXHpnotu8I60iVEWgbf/alSGeJY32T5
W7EU5EbWuTh7/nKPng5hZZrexqxpo6keiYTwbgvbORAs7t3ftH7tup9630pnjEzEk2qBV79Urzhh
UYsCo7ywMPnIim5IrLSaXjZ/Ipq2acy1/Eo1CwuN4wl1hOTqHXxeFTgmb/NWvLq1+dXVhSS0SgVp
UGUPW94DjZnke9eMl2bu2lMlCxHT+xITV4FUvAr3TgjdOAz99pRnDeRbs3rlcF/E06B1Cc3Df9yi
de8blyCFCjrgoPqigQqe0nBkB1CtU3UEyr1zJudHs7TceJ7nJcoM+Aa2mvMrLQvDvS+VmaB/6mev
K4pDu3C4nDRqjrex9z8KrNPHZnaKDx/8IunbdU0EKepbhgkZlmb2J4XK++ho8sWRxfLS8kY76qJB
dShEcaIrymVo1DkpdKtDQ6gzHSTB6TNOxfwwQPg8ZI1jsxrWguPsQtV0quYsQc3HKc+OsOI1zpS7
FB+dhcN4BtadZBnaYqBTa9h1VsM+Ra6RAxCHg8dcJ4YGUNg3l2+GgydwqKtXEi3nbWtV2LCnCx2p
vTnsF0KrWspL3jswRoVdfFmTM/ycNi8qDRmWlcIriTEYLX5a9erKy3qCXiW546fB72MMStpXJ2nA
RqDB4oSY5rMmo4YZyXZtFu1kVvp0W41ZeS814PknbBGATPt0KB4E+9WD1RU+oz5Yjsiop/Lb6DYy
krqxZccCP8mlxThK0NlC9Im5sCqY9Ur+JtpqRXo6z08lx/1onrkssMLRBu4vy/qJ3qjrSebZ62WS
RUsGTa0qOEourSXSVpeXcM9PS+n7qOSX0fcK66xKBRawacpBAo0B95oKdiVb74V6wK4zvo8OV4tJ
jgSFE9VRv8vboDmqwsfWAnDqqJsdf7NKAZwv6RDOsa2Ui6KGFZUmAbrCkCU2yDSit5KUXk+yuECJ
6Rz+sZBqfPUKsdAApv3ilnpDe8S/ycknaShMlVpvPzAOVPFQA0tuteIzHf0hhiTEjmko6y50Wf/c
Y/pjN9NMQG82ozGeeqqs+9qskEIJFF+FXXcXI5AHfFPzdQZRf2MM1F7wjnq/zMYp4qwK+mhrAnrF
YNZwG6vFNEm0twt88lW/d9O1Y3csxzjDS/tQA7hP+Dot+B99PQ77XQtu1n1uttk6pAyCidbX+dGr
56c6twuYViMN9HpuhimBL94lm0+Ht0tJsLW+Uw7hnOy5CX4P5vjs0TerwrGy5pPlyx8uUbGw0HVA
1dZ8toGax9WEfyqUhpBfaWfbSalJ7Q5bQH7w58nY+8iCBKozawZE+0PKlBiO/vpQgNp93DQcdGsR
sB5aJy8uoEiEy1hya2FTSkhOZcc8sEHUIMBHQVmi8Bns+vc9CLuK+2DiqbVZ6xruYIAI4FR7Jhzo
hK4anDAz1G0iLBxWsLrYXzZMe1MXnHoahTFHQHvW5/2gTy8aoc/m9yo6Wu0pT48mQ9NiBBhaRonp
pWHgm+O3oCiD2PKrNe6hd8ej7M+BFgDk0sQXDv3vTeF1yRao6aCPgpDtGoA0s+0uyamkPmByXS5a
1X/O1XZfyxSU8YLpZ1NOH9Wm1z6acP2u5sIH2+preVCF1M8brkAYxCzqekEocqZwFVgThzzN5+9M
B2QdmhxqHp3e/blt0GxbLKpJXsmfZldVdw4eutBY25qiZLWGxPyMK9cARP0CeUVV1dfk1sFhAcee
Cb4qWgbPshJp6T4FXGwSoN/LfYPsoxEA3vVaDk9pZaYRq8fxQdn+zMsdWKirZ++cRb9E0P+xZVEf
SGksrPjsN6jFFNRXY/9a+3ypbbDpfJ0W+TVMthkx2lcxeil63ajyJ84G5XNgduKs++Z2JSDGr8Gr
fk5Nqsc8TDue2sX85q90pNvSeikKl7aAbJkApvk8192i/jBbxI7GXLvzZDcudYEe+PRAaw8jAuqV
YhaVyHWzo9laP8acqu0Z4xS1C/wMKq+qRA96/3XUzY015NjxC92IgoQ4LVH6FC0qnI9lVb5z21fy
nsJA/1vv7T4TWM0v7OjOLnIfnSdB9jyNtXpyZFq+U3T34qBrAbbNHmyzG08WTAw4/nkpEmekKZyK
utz+HjiVihbH5Wwk/cTeUhe/5uhByJ9mRYtw36xh4c6BEWWd+em0S+vEK59zaAqje5yNTZ503AAn
b3H8n6oa9Xeikb9LkcrHTbcgiO913qdSSOvRadw5ofp3QVnWBd51epmjwJz3kmnH4YrQm1vvB85N
sRjSI56aGiOGCfbKscf6axwoFttv1IzPFP5Oh8A2uEchDIdbpnVld4IasU3RRLgrXjMLCvfKQkfq
V9Io5Y+RtpKPNkOaV3m6xWVH2qDPrM/aHZ2XFlzebyMrtSbaQG/suK9pOQvVsQopqrycAO2ty28d
DFrMdmB82dTQn8Hdebh4NM6Krfu0ue0deqT04pnXwXIiV1xyObuz95lmXhPl5ug9BtIp3hwx2PfG
VDjx0Kg6YWUHh7UT1D0PvdewYbO622DZQxGt/Coelsr0gdqmHS0HUkxZvNE70sTzMq6PrV/Ux8wY
ykPqKXnABmQmgp/rKAdXO5ZOmTYssuvijadZ9cYrbvpRE0l7oeA1pSfFK866o5h409699O1MILLA
dFCFKyTZ18wsyvVu1tjQBRt590AzuSFyZPZEFHVwMfthjmACoC8t9t6oOWd6sunj8CzJnL3p/jZ9
OkLNJ3/sgruuLOWjneXD985yBsomxq6UMQIDYp7DuZrpanuF9NN0KITOqL5l9HUFEeekKYi3QFgY
6WqxzklRcj+AwrJ3ImJau98V1Yruj6yCIRnP/sKb1ce1wY04LJIUtEtvgF3Z7oNrVfn77EGxZFiZ
XshTIIeMeavd1+1SvNPI2R5YvzR2jD+kPk8TbZIl2pcf2nal+eHYqOZNT5f0eeY/BaHH43VoghcF
tJwhrJ8+2gYXtEYfycGVVNYPLSNp3c69DCV8om8GCIUQeoF5VH5TXctu7A9rQ9F4l2GyENpWjyEb
POegjFY91zS9D7GDpSqkgrRK5tKYrk27TYhIZXuaPLjkprDS9eZTgNI9Llm+OIDHF72nrIagl8mw
ACMtWEc/nCYTb8Un42bho91XXq/sl06yayNyPK2d7w3jqQzyJkDgWOftjhiMFiFOGgkdlNRkE+bj
ObrAAWR0cq2TzF3nzfSLZoqJpgvvNIC/Nz4C109jMExpdi3mmS5iLuEBKDo5fHLX0yyiSvMUTx85
dNdZauIEmcu4Lb3kLGD02u5zwFsIBuAC8licB65JsttWcRWlQyOQOXlfzdDZv/W2wvUxFIMsj6w2
v41VkBbv+OwRT5Ht7iX3Y+iP2+Zg7Pf9P50vspM7NYzghsw1XOmD97qVGEkKl6dzEuDMPYzmuP3S
Gazv1ErFe835uPOEfsT7OF02s5fPgnKdHznL25tSBiAsQd7eZEsQO7lhCdofGivJdqGSMhCmgx6X
4gIsP6IxvXsAkL+H3g37+8gUmQBvCaKtNcoE3+Y+nMPqW0yMO1PtnTXRznHHwf2GmzY4DKTxfzlU
UZwaeHNhWvFkogLIDz0w18cis+Z46ByWS0Xj8vGOufqoA20miGk/WksefOrw6dHbDER9HSXfNNdT
b7AgAVyUXbEuoW2Sl1UJ101/EMHiJP1acb7hotTJHhY5vs4mTwJwQ5xGYGqPzPRkzbzmpBVYbUlV
0cei3JaS01qOEZyuFac3AJAuxaLeBp72KK1tvQmVn/Z69fulYvnoZLAimMCpe6jXPP8jhGvfg0oE
/S/67JR2GvfuuBupRBmtdV5H2wAQc6jkzEtHrc+51IOHecmqpGwL91TReE2GC+820nV3Yav05GO0
oHFkhHw+sXwavbaM2w55lsGu9x9Aeg7R0uhVYtTA9cs6sN6zwPDY7IzIdE2RN+/APN97yyNJPvtH
G5FTh2Ywf7KRGk/AB9kzNKzLDQ6euD0dHCzAvutorSzUBy9zY5jcvwiD5Mm8Q8nNdvmBiHmHQSJe
t/6zLesfYznv19ukd8lEBUIXLpaVuMQoCaoH6aUswJFW45KGTaYjpiLk6pHWLpisBlTyKbOX/tq5
ZcvVQoCFlL4XmbA4r3WWVU/oD7oeT/Yy+cks9PlhlMzbMBnMuN/ln4UKYECxeHdZEW+nrPT1P6rl
iFbKcj41eOMIePXmcynpRK4ElpN8kRdWhGWo+5V3QdfC8rOKsy9cSlNMrbqYXjM/b1WeHfCCf3Be
YxRb22KN7a1szu0EPBfL8Li+zXJfEM/q3gJo+soo9a3QehqqBund5WyxI0R5BscuP6dq60cWz9pA
M8/0MzD6e2WQQstL87XVeORhp7MPwh38SJFhfIOj0IRWP5Cs1v05MqfU+bZ1yOvOVpl37ZpfC619
l8IbT+uYvwyu8UU8lvlvZTpqM9G+5J35TlgVw8rc2p+jg8avZ4MVszd4Xdj/fgnRaJRf0FQlQ1QP
hu9FTPREuM3NX6WehV1W0rUnfDR5HbdhuMzzgECxqltvsCUPaz9NkZ2kUgdnpIuE4b8xOOMszrEi
H37DvuoQ67SczuWvx14s9IdcatwJQGH1argA0Q3VVmQLR5005qMS3n1VOuA48XTSjFZp3U7wLGhg
Mbe6TWa/NiC+67mgydf1z/wP/q+q9b/MzLzZZcfDwy/yS4BEf1kdXq6GpX6nlZioE4HOmizuZIee
B73DqZcLO4eKW914HXglRbWxx0XMXQsUbRatARkxjMnEFB3JlIc9+ohLxo6y0eSR4C7DrE5YbE/e
3P/M/O0CWl+P6kLo5yrT7tNgZNaBNZyUvYdhZZY4RGlI9iq3JliK/NcH+hixFuqxOC1mlJKNHrL5
OShHikQKrvh0JcG0tM+9LfBwNqt3plqYfk/q7o+cXRAQsTg8oqW/FYY93rFfwa8yYMnMgFYdc13A
Yu4a47SUHM4GZxrPLfgflAvZhXrlfAqVBs+TpiPDpaqI8m79WdFyF5lytQ50OhVhKa2P1JmNF+Vj
X3KXVQ1ROXXqj4Ob4IVnH1w61xkiT++ny9AjRulGSReKZt/X9D6hsxSFybq5qoCBt9hU6zFKNwuv
vVmoYEq8zKDop6T09tLzfjTwQx5wmIpfI81+71CfrCautG37XZk55VvGWmm/OrcZHsGqaaeSFx7l
zB7rSr8iWepVHJEIHZY5MDnSb6zHE2wF6wdzFrdWJppfmL39R3KG6f0mcxqoC/crG4wVXHCujZce
Gfp5W+wUSrWHk0QUuvruL870ZJq5vT0Mi0+vmPJAq6KC0jAeSEsQFQvcg9EVhhdTzbbEwixwMGGh
FIdC0Khns21/MArY8vQmjfapSOdva+Z8Z0JwXsi5dIesX+WJ+2BNsCwbHK78VwWmKBR5a75kOgXe
Y249+saY/mrYCkVlk/oRhmhqqmsO6dqdMhlqrnWLtNrLOb9jhpDLIXOHDstJ4U4Xu+X5ExJqFuUx
S9Wyi0RUsiu0MGaahhLtlsMN453qhLPbmofXQdj9Xd/7Pn3goKv1cNLR+FZRptHKc+Hd7ZbAegB1
pH+b+QJu7PfT9jbhtg65jVNEIwTqvQ57He+tSUxXj6uHcjyhADr0bXHdcImAs0XgAbw8ZUxMK7tl
w5REwXEoMQnxlHlvKtf7iZMa+2I1lfLEEozdlLb0DK0+jZJhptVzBMlxeXEmIRGf9Eq4Iccwn0+C
7joALZTCswPNYjxW2RKjqa23tZqXKrK40eASLTTBeSMH78XkFc0I2oh4tsSXYrymeaN/XvH4hLQ3
6heKxmTsiIksY4EDZ8lm860smcBjx+aBvQ2OwcK2o6GJLju8o+zQmHiHrHui/mp+0+xiulh5jy7T
bIF/D6ZcvlVC0x90GNdHE4B7wOF1tJ5xL3u3gHaqJhzom8chl5sfK2VZFxyT84tpWoihiwmHiq0u
j9WwcfzWZGakP75wRqwMHrTyNZ4UqiD+qiArH1D4Je+TYLBqmjfM1TlIVzl80k2Z4KrJynipxqct
G+0ydFdhJnu52Dfi5NmFVtoqAki4flGbZVBWNjKobS51iigdw0MeBHhIsrLo3ybX6Q5qd/5mHaB0
xSUVc9gpEj2DkyU0RcAbafRuSBfvPCtdJmJ0q6swWijJFX6va7d16rssWyjN7lI0ca4pGzO/DYa6
kNqzqHrx4KzKPzW5kSXjvImjGnWbwvpqN7kOSt77dWP9QL3VeIkp8U1nvrtiOVCHSTL9I2d6qDRa
TqNtOUc+tB9E+64kKj8295MMfmuzYSQ8nNKTmzuSZNBmsOXl1rBKM0+Knq1+bvhP7eIuZ9KG88XV
vE2Fbkrnk+TUMTExRujNwwU71nSvAXm/kpv4oF3USKB96gdKTX5lNENG+Mg5GfglsqKRNmhlw/qq
FVZ68AYjT4S5WYnGhX7MZzGC8F/NM8XAaDZd1a5UCPj4la2FQj2D/bx0OmZZfRvei9peI44K2wn7
B05CzxinJ9+D9c6gV9cxdY1zfVucvIjXnJdNSSAXFwrG5avm9UCZWN+gsdKPsXb5AYzZFgbd9uBU
G/9eTyFwLeujkrARzbl6DUbzh5XxsHa0NilsawMhuvwKWvB/QcbCQ1HFHY9arcetp3UH06jsk8JC
ir3mBmCGowLdE1Ew6Zh/su0Rrh+Io7J/E2NfPrnZdEo188RgJY/zZs8/tYU1iGlpP+Cs6FS0MiHT
m1ccxcyLevGnX01Q9s9q6p+nzqzxb3U+r3ZjPwjmtfZIenjFwWHm577VTchZ2if4gOm+M9sBF9ti
h6DSB4SewP4hlTOFWbNcZyEWTOn9299d7P+srf8fa2vD1HU2zf/12vr4p4OyR+jp39BJ//wz/xud
xIqZUx3eESiatsV2+j/QSc4/9kZ7HCmgKXbMzr8trtmV/2tRben/IKePIAZK2CPIbv53OqpAV//n
OBJOXVpr9ooa17AJXbl7Nurf1tTIsK1PiWqN6p+9qypfQjmyBiHb+oP5/gUp4NRiS/vhN8aPleP3
YfLWw0iiQe7RBsyo5tlSzXoe9+BDa6BrBXsYgroptop7QELOwfC1psB7upz4RLcHKbQ9UkESWr9p
f2MW+2PXqhnlhc8uMOWMlUyZd0OB8Z8YMOIK7e2uVRz7sbrvTue+T0bNNON1D3noBKj6uXlcR9Mh
7k4QpCQRMuzREFRXJ+485TGEqekbJDlOQHuYBCGWIA75ErUHTSgHfnNttofmHkKBaJbfyz2YUu4R
FX0PqxjuSEZgD7DgQE1sEi0TyZZpj7isPWGXhtRLN1HQMRPZioc9ElPs4Rg2elto7YEZUfc42/YQ
zbDHadQerFEcOpKarI3cQzf2Hr8p9iAOZ45f5kw0h3TJBYMTjacF+ZpyD/Bsss0SPlV0bMI9DSkf
SdqHcMBjusd/Jq1fTsIiSrJ4nXEL9piQ3AND4CQOTaCeN0M2twpYw7Wo/QFNnSB2hR+5vh/owVWo
RjPmmLavfkwYnZ/Jl9tna9RkZFntsjeOzsNLb2npC8YH586uKAMOtcahUUO6PWYZUTwMXa1+pAEu
H0T14HVpqEan3mFCjWJhec3noElGVWHNJeb+7CnFwgZgKdENc3ZO0vLFu1eUGKtKb65fWzpc7hw6
JNn40Slst3+NakZNrivTBfMz828sCsvglxeY1F7mE7b30RTtZUB0ZwLq9PbSaxvmyt5vPdTluqKH
2uia4oHSse5uJad3MJVX/vRMbHHxkmZtQtQxfS0RX18ogG2SpSm6F+ozqC51d+Lo3l2ES7P8KUSK
kQntAqdVUW3Ux2IiSKRuLU+8YYuHSVa0q+1iQTJiJThuim4PSypC4Q7UIuRnIIC9btWvK+mMj2EC
N6lZ1sRrna68Exwf/pt8Xp74BWoReSoInoGOI52IA2wayZdkh7bSLNxm6xOgv/rV4QxWnRyK4HdG
TbbePDqZi7DpaF4Ce4YxkmI4xsiVz0H4NV/QgHvVJ3Rtt/gWeJsvsgFvyf13LJDwd3IPRm324eiW
tMXWr4w9xcPa428v+m0+GpMl/jgLNuh06jgG7z9ZCVTKP7AZ5MvT+OA9Z/R8U2w8OG5kpbn//M/O
a002X/XuL2yddvo2ljbrE3clzFvsf/G//mp2jPK7h/L7VddpaZ4d+qPHGLrUyhpnhHKj7PLn3yut
dCTfbWM1PbEPw2ZbLCpIfDvoHhU9nTjos5JoDrmAV+RK802x2mXB2tje8+BQptlVKd1UWBHjYWBW
MbOJPijQpzz1Jru9aM0e5TdTJQ41+vOn9PLiodU7l0OOu971qWHeUlCtN9VrTZJzReJ0CZz0Z2Ci
HCqnyfEnpAtfaPb5jt66cxqzXHvpNmA9m4tZs88wEXc11d1/Py3E7+6lyBCTo7FKW8lsNPtRR4Pg
dfVs52r0o52Grl/nM5kwvjxzcwYxdeGq3/gH0cV3n6QKtpKuiNiNPYxtDr57fZq08dvcYzGdne5n
WxDEaFxWQ/69KSfs6NlTPutVWMv81JTDl6OCu8DCSCsxcramd1tGC9NrfpTu9poNI7VAIDavLrk0
Mk9OUo0a26q1i3CjdDfJe2wKTQscmFEY7g3THmJsaTy4M8/wyvCz2PWExdkQaE/RsDNeglgtZTym
dEe3XvpkSG15NBazPPhdRsiQc2Z+BJJahn4w28kqKnaLxKFP88yxU/pVn8faYHy22RLNvfmHNUt3
1+eFuCu3iU5gE8EHOtTvwZCn1neeeU3WUTVPFnbKLH3XMvPHqPm/1wlC2taOzaGeqQht1hZ+VWOt
MX5v3M/mYM6RANb6MmFQi+a83D4xreAyJDa6x+UPQuJNKSdxCbzqCL4kZ7Wy8QEXrnFYehwzpVor
UITGd3dFdsRrea6WtdkXo9YJomsV6/4kqDGs6FkIJlzUmzhoiAy9jiK00H59XSvduwxc+ITuXD12
5vRdN5qecoYePOf6Za3iJgrf+1OYRDds1es/PVfrYvDB3yQcnl/rqlkJ9zotO1bvR/rEgSYln3Wx
A8SdcN42ngfWXCNRbhaeS58zy0YoIkhf+mb8zFealnVo/w9LPijYgxkJwghNcV9TbzQdb7NJq7jh
Yl9Q1TOX1ZDQ1mogkFJQq8yppRxz0koKUCoR26OGbmyY4s8I4jXBkoTMy4hvCfGLWgG0U38M4tKY
f+gpri69420fYIGFXzT9hij43ufWUV/7FA1NgISz0P8ci6gBo7p2P9jO9xRoV+RyG2IIbrMffsl7
uB2pLSJlf1XsaRKGBP/T9pz55mEN/l6t/T5D0LxBENZdL0qmiiCNiXqPmlp+L70Jr/doN3/oAir/
yGGoL8GAQNRmYxp3s4aT3rXVoRr5sxmrinWT+gMNb90zVX/QMfKeyWrvU1di8B/ELNRPrAH1T2Ua
1oMrMSA5TFghEtkW19xFPMllQegpb/EUpMREAw6cZXadSfgZl9FMjSXMx819MIN+OvhZ3+jcEtmr
dBft0cULGKGRLxhPcCdG6YBbZq5KhA5nwHZktCmHz94RZmhvitfgQvF75xvexSaenmAyaZJ07NNX
qLfyRiyiKBMsWy3V4EGrPcjMd85MChVyeNcnxVLTZqyczk7yYflqG9N8NJpMfldDoU4i9/o3t0fX
q3kWxriZEZ09NcaajbECTMi5apjCCD9pF73jASYMsz914FUiwQqKiOKaEtekHzntaV5e7frDGyni
HIdUPVauRgt12g4HioSGY29CJZlUlSLlDPcLYXK4S8fMzLBv+9t7OQydYKU9k7tW7CY2ozLoeRrr
Q2PrMuqGyj5u3Xa/FDnGG5KYIdK2dXDqcX7a9qVYBYmbN9fsP66KkHpfjoqYbaW9WzJ4MJC4/iiP
zVzvrvIQCDc7THVK9ZbVYywZit1cR5u9Dgtuj97deIN2j62H5UEE04rDDr3DEstxUQsnUmt7WV3L
e6A+2gjJRZZHwD5HOgYomDdAS89d9gd16GhJXnmYUGtWICVlqPqyXAosHdFUjim+1PRaZP3NxgkQ
exzl6fRzF+ySQJdI5Gl5ZSSkkW5BxdPVuPMmzS12PGVeG+JYNarMni235NBtTqPCTjIqe8Yhp2kZ
r4Ssx/1Zge9f/7Kq1+W8MP9uV4dRhaVB1lQOtUslAoYvTHbPE7Y46ifnaerixsW7Go7ZnK+/88on
QBe6uP3M074KxgL+rOnBfGjaYE8qTOol9bYtMdZtfMhKRByWOvY9fvgf/WYhkwn3VgQd6uMm5S0n
bIt255SPvSecD9ZTa1Sa7fZhjIa8Vw2lhYUx/xmylQwpWsO9P89W7NENcrEXTj/4J8Yn8gnmlZxA
f8sYVRIzJSm0ash9PgbWvpnKX9Sgr4T4Bpve7xSWMYItKpOuR1U/YmWZscWlKIK8KmnJIHFVHHU/
+BbsBV9OZd9RnaZC3OyfnqnmkP3l8ADtParZwOLDGYmSFcFlzVi2JqWxD/0Zzv8PnYzLp1c55VXR
3MUcj2hrsZk7D2XwosOC1HEXzZtGxFtWWBNTn+LAzV6vNqHxZ1E321s96PX9mDe/OYBmmCLMfkI4
lnu0oE07bFv5775peOtrffPpze7+zEqlPEx0wRwGQx/eGV/cBJVvuUk8dxEz0M0qSufRKtHnUElr
66LbQR/Tbc6dNrXq1Z3UdNcLq71u9Yy3D1G5fqxa7DaAFqz8o+1HdjppWSyHxqCNgffgQFCSoyHi
pqoD/9PPdB4cc+YYNyJy/pscPPG+WQ0dvXiEMdmm1r5Wb70A/62u2m/tnkJ39jx6uifTRx6MiW9s
52JPrYs9v97tSfYiw5RLsScqVb8H3Z02LxCmS8V2h2/+2GcMJeXfUHy75+PJmuxZefmv6DzT856k
xwy85+qtEUWVcMP8le+5e29P4A97Fn8hlF/t6fxxz+kTBrtWw9RwziLD79KW95TlUtysPeFf7Vn/
jcBy6Oz5/2EnAZQ7E4Af7DsHvzT2grw7aCXkgPovROB/VJ//L2C27RlgXP5r1ef8+Svv/pPm888/
8S/NxzAgX9u8zOlNsXTXtSHk/UdYwfD+YRJtcAgIuP6/wbLtAFi2zkHOdInfQWhEDPqXAkSnMIUb
gUt+03ECunis/5YEZP8fzB19/wrwN6BvE8ow/q9ujcpI+wmYvPtAnEY7Z2m79Hct0UxC/z5ZcS9D
sG8qi8Mmbez1y1YIJ/gAbvwnB9X2gsJuOZHRWd9o2VreKk8r7hzLwwVUmz6eSkFh5O5lGgNcOsx8
8kaqMaNLIFOq/663fYo/ey5qq7mrgmI8MsGX5YMHrZsjU1/7B5LT7blJV7g15UQH7mqwEmlqOzag
cx0AzGCZpfPwuRKBHNjKqfRK8S8155Mpj6s79xczGNTnZtQ/7UYy2QU45mrVeRjGC/FzaCo9YrZx
yUqPv6yhNPj7ElkqQ88c8rttzZeTLjr7wAelPbSllpK+9nBEEj8Z0mgITBQRGAaT0czsk2tuc7aE
5aOW5+YbBRM7c1zEQFBZhxW5flshXt7k1NO4IfW32imC74uDKr20C4EMM3hbMDkms47Wa83Ns11S
UmxPg/kwNM1wnhAjIr0sCrzhnTrj2ynuA63+FcieIxagpsQhjH/XN1VwrDtt/hgrLyU6QglE1Rr1
n6YuKAgufePPjoqmEnQculNgFn/wKg0JYcrlh2P4iv1UQUlfL3wMe03t/zTNCWKgx66NZeJbUzRv
vca3bnsBlilXM8A5zUkY/DqsI4UXORTDtCHbSI4VNWciI6QUqXnxkKndkPgo3k+uyO89TRAHYriE
CFGgqhNKRl9gw/TgjHezF7ca79+jTvR6hW60qIm1uZHd7MqontZ13B5TletRvrGEzi1T4wijLw7f
xeqQyDz7aJc11J5Gs4oX5Y71lfrK9ZozPN3DksUwlqfqifXecGixqvyWvl23IfB6nMEVbt8ARg8y
urKNY+OV6sqIVpwWaveuEvcbdhFXZf+LvTNbbhtJs/CrzAMMKhJAAom85U6RoiRqs3SDkC0b+77j
6eeDqyqm2tHdFX3fF67uqLIkCgQT/3LOdz5DXO/rtMQODWGbuHnibdXJZNpQrKJ2ybbOJ7FyawTo
KxKPCTipkHauAgKxX1hGAPrEIGgB1kgqnhVCRRsrCPtdH1rAOIwMcWCRWfrUo3uL2VBK5DtUdPVO
D+M5qnhRqnLLm2aemueA52K26lk6/yiY3W09L9UHxUDxXDvGpzs7uA/CMMb84wc4I2oDSdg4w42z
QWrsVCz0KwMp5Me1OpU+Q8/Mwy2aQj/92rtmurPo3b8llT8TRZj14drtQ3c/1BQBtNHDF11I+56g
CAXgz/NZWYGrQCgwTKdiMGS79pgz37AfHspN5hvhdoIudY8DBDF1xZPZdQFutqNtHRtco9cUlz1J
oEP3AqSjAAOUg/2K/cSgSQ6ik1Hi9nYy7WXswfiVXJZ2mGZT3QAaHWBp1P2E8LVHp9b60xYR+vzc
j4Sg9kNl7kKHNSsaPd4SPEi3oZfX965bbUzfq5/IVnKv2u4OdW7PdwMVw7oY1Y3T8bFmsmyNx8jP
KO4Ht7hHN21szcFsWE2X3vSYNGl5mzW99WRZVfyOEgobhUvz3g31cPSmKPSPOZFDj2NcWWtNy2Cj
wb2l7qSFLoaHQFb1eYqRXXF4ikuDHHLNMC1c51lEUIuo9CawBwTjlfnJrN29sO3Oj1DLrGPWdO4q
MhsisfPSQk3rB/savPWGnLQnQ5FsC17Hbh9psqbvmSjL9Wyo6YDOXz6oqWL4zeKu39CBhGszcpK9
6sZyE/kc5Mik21MUduNzngrCZBediev17i0RHcg6Cw4iDWB240NaeLMLER4m4FroclJIuhJZIfMS
x33jITgfpNbGd5PoXQKLQ3sNjrz7ERN7dZFOVFybyjVhLmQriijxEcxZsEUwl26sou/BrjdGvS7B
m71Zc9Ce6yy9ojfr8KIhELfrujzBXmjv53xZ5Y7efC/MSN+hoUyqVdv5M5Fabr3PJJ0kFaq3aRKv
33QqlN+DZbJDWCJOF9rEhDMTLX0yhGvyXIxzaDAHQWEwvJZQvNbSLOcrWHbNeLJw3yA/8tmwXSQV
jgc9JEpGomk6jAVpAHrBieR7Qo7cylNVdDH9PEcFU5gfAyGbzFnnZ9oHf20Nk3VwerfM4ID5sE0i
E0kGMRbHTKfXWZhHqgexYgduuttEkIwNbtzRGLf6h6FMgldjdABAdlmDjDgP7+O0mfKVUQXDiwjc
6kbbyHkCL0S8yO2oD5ybkA3QaTcE21znubvvggioRArgCAxNsna4957iycoWktKKj0S0z7UJ42Qm
XFl7xjVhekyvXBceUxY/WMs88A4Em3W7wGvTLeyibC08/4wbOdkXbtMdl9EoIyFYGEMJl4MPFHaJ
DJhK0OJItGgQEcX52TkgYJtHkT98sOIt90Yv3NPcN+qbqdL0a92UxsVpana5mYMVTj6LScJG135F
42OrY90SLuV1qttWjuqfiZfpbkBQfMRz3B5DpIG7KokWOD4z8m5OYTuNRtDcRPRxLHYCeW2CvLif
F/IRIkanh/v7APfDeoPSMpyhEPQITky/fzWjyDikc++cs5KoLitydoUdoxWxgFi48mVEAIBWL0u3
BDr6KxX06ZP2gnLftV51B1fBXI9NCeWq8r97LAnWTHDDPfMtei4mD4cG+vw5lHI4lU4SfOk1FjPV
9MUG1Xq1ka4z/4CH9xSSyb22klg9Jj4voTUTdjWggFZubN/2nKrbMjTf/Ya2ISsklKSyOKeDMQEY
Gc+EJ8vntEpYkMS23Eqj7pfwUL2LxsR/r7tp3Msxqt/pUmhhNXmb7OL7oxriboeK/x0xILYZkZm7
gFY1WbrGtAs/jM5hazFB+ldIBG60nlYqCdLT2J5UAVcdimPWX/BHBQuiGHiEUOlzbLj5I0VVcsor
j0e9Y9IQRUPixXdF0Zp7rYLyAlxll7l2ufdGUd8CPkJjNjrGPoxltsPpFJyJhOfYseLuENA1Mqkb
YveegdZ4DPEx7Vi015spjh22b8N7Y3LWgqRyEGMM5nxXsgVaJ05t3hTs0neON4wfned76aqpkDr4
KLedVZIG6Hhc9h8bp5jHb3kSlu8uYGhBmfuRBSSP80J+ZF1W7WLmFMV6yo36ODXCW2dxYhyCuU7c
taqSDPeoTPLbcrTYx6CXh1yVVSF+ouATaYsF2GAeeKS5eNodvaxvkviOunfdRiLdDdAAdsIveYIO
vokuOgmYc1Jthp4nDr5tiB9YnZ1VO6X9qmtZaxRuS/bZYsun9Ki3yK8fHJBqNhOmidGPjwekyi0s
9bzV7wCTg4M1+v5WoR1tVqwhElZqXbNmZ9FsqoFM71WFl/BLFYpa78xOLfg98aDQDVpomdDumENr
fhtLld7hLeZA6K2U7U9i7fwcZaT5iHOgi8lP6NFHfYu6DAXlKstTnT2pEZ+OvPEdL0pO7ejp4mmY
MPwqCBSjYWAFy6mUVzES0tlmdWiqHil07GwguSUKeUiQbwxsOS0m22n8XkII+xw0r5AawfnC1xTv
BibE3WT15ZFB4livTIwMG9F40U3Xe9VtVfK30d0XbzafPDuZ6h0/EaymZoDRMSLaR8opcUKWY/5Z
+8K8LaLRO7rgY/gE08xdVOc+zbDEVhVbr0+cFI2Pj2YuT0Q7DFs2AfW1zkiNixEHsl0qswcxIIQC
2jQxhA2H7iDT1ltOg2lD1WchOKGEsYYmQ3ASJQe3TuUWAIl1EnkDAkWgXEHZRh5BGiLtcqfMRnfJ
z0NcVpBr0cvXBtbFCGKxZEDdmAYWbpEma8GVuw7gQtdR2k5vg+PfIUjmsopUj48s0YJNHyMdW7fd
LG6nMsDU1TbNBknWyK7V8dwO6EXp3Xk8hVmCs9s4xiRTFquGWNCbMYvjpwCJ+ltL6UnP1PSXKZ+D
x8yZG+yDXGx07vHe0C3dl2Nl4cXw+6FGIzb2W7dDnIocrHr0/Uy0G+TcJBeyWENSVC/ia42YvTKr
lzqszS8m2KkveRG8+JkSZ2mB+GCFI4yDbZWQw3LNRKjrxUnprHwEwdbkG98vc3ULcUQ+5GH1oVC7
o2Kc8XasjFDMaw80Y4Q0MpDAnwB/3CXplL7GqBKfvXjwcbBrE+VtZ1p7WqH2mQHO8NkDMETyLwFk
ZkGJ+D3Id3HN8Ggz1kQe1m7rMNOvgFi1FeTuDUEkw9eZqo+K33CaVV2M032lvCTc5DqNrnUA9ElU
M5tEUF3WtvEMc2spOLBs0qNjOM/xGQh2dMxsrS5AaWhgR2wdrjC+pl4xPxMx5+OYNF1+OZZCxVY4
yfSacFQgrkLRtp5jNd8ZU8GWASr/vl2kVvlSJ9kz91U9s2oxKwEf30L6RSgy21wmq4c89k0YTsCq
6T+XQtZ06rNjU1yD8FrQLDN6hakaIBQ0UZxVX4oWJ86dmcSNjf/ApRmrTJ4C8O2a0Ft3ocu4e8VI
ZP402NUM96ZmO+SGrOIi3FLTa0vW7Pg0DwaL35XR0vC2951oiA7edp2yFLJYux6HE5ek9uA5BlXI
yhltLnua/81k34SSdeJlDsa9j2rsKU2z8eUv459/gjE2mc78lQNPeDoBVg5hIVRlTHecX5DCZTUO
cWqbwyUwGmdjaAS1pkWS+pgdDdi7fvBuZfa+j60bO3F2hqx3eFm2nvJvy27eopTb8qvu9RxDE/wP
86V/f22uBTzaxe+qfw3AycweARnZ55eyrC+qpFb0D1F/+fdX4Bem8s8fgqJIYkCXKAR+vQBO3I40
vf1wiSzifvjjGukuV8Xu54/5rxDtb4Ro9BMmU8R/PZIkJ7MN/2cNuSqN8n/Qo/3xpX/MJpXzGzR1
V0nPJf2F4D7u1D/1aPI3Gz+CFMud8odU7f9BKiiEmBWy7QW1Yrl81R/TSdv+DVWbSQQCsCIB4/k/
mk4q8cuNJLUpGZDyYHYJ1RNY5f9RoKaSkf1HCrBrbGlfkIEmIQyQJkAPZfW1RmrTlxhTPaFC9wi1
FxlHbuXaW7tzQ/dsDS6hrTYTC6zhDmfBwQBPzaOl7PNMMLuyoVpFmLgmH6FTSZ15wZ8sjyi5YXNN
Vly9pSU4rD6CX4FNL2X195P1twihzxqK41veIFiiVyMis495sq6G3PTOZmjJj7zuzUumM4M2HvYz
rr/C8sq9BX6J6isxli/5mb6axBHinarVLx1eNYqnclHsoJker8Ho6Bf2oOO1jkGysvCFpMQyUJGJ
auFauinol7wbV6vms8HJ8JTmGVoqM0Ryb2KJ4qxeeFxTOoKtSjrNr1FqyYluWQGh0aZtPgmkXB/K
GheRkdEd6HDs53nwxvuc1emhsQUkNhdq7SWwKn7/UgVIo9yUb11VEZWhwv3R7Euq38+YZSYkLllY
T2SFl2+2Xwl0rnbNX5Nk/5yywnE+poCvQxTFC3DMgVc7pPw0YQfWU+xz0q872wWn4uqR3xofaApM
2CYEJxb87jp1ZurZQbAdlxHCwFCFF1at8dkjTZass2i8jf2oP9oFWbx5pPgahTUuYk3uM9XMxgyR
F/c1/+b3NzQVAVHF1Df6xeqWd7ifIG3yljYNJISCIe5Q+vhWcQXjwRGUzdGDAQgVL94U811KDMkY
YJsF1kZAHNdliA1eY/gz13aYJGRdZQCf3Fdt5vQHFqqheK3dhnBW9m7YhWDv/Aj9jish+ly/TOlw
befG2RGm4UKT9NGiwb2JH1SPvHdF0UXggplZT7nkBhzDYblrQRFC/SUUb0eBxneaeVAH6LUWfRou
Vf3yU5QWutAZMTX33A1W3fDOartVNo9oh2Bt4l4wwTB/JZ4taLj5sB8zQuotPnpqKFkwIpwKtqIt
4VUiwxxYOY28wbgiKSOQpKMQS+Iyn25IqqBMSFBtZ1vW2dxvJh/Lc1GSq3VQsY/KLe7hyCF94HVH
c4dyK1v0V4D/gbrnQ8Yd45sdGcij5EfCu+G965f7ZNJj+dYtbxFwCPuY4aB4w2bCN2srEe21Y+mt
gky3n/peb0vmNW9Upf7Lz1s4MhTXN2mK09JUXuLlJvXdfqT87bgkg4WK7mfefDZb6PyA5yaM/gGG
2NaSK7Hk2FLXpR43TKdEcUrBt3IHLB+JLoVMDJ2PizeFHW+24OCIzKh6+5nPTg9K1K3bueaTHAr/
xcAMaKxKwH3FKq6Yw6b1MndyC5BJFIIEelIS9qshyvh1BKnKUTPyhlZi4m9BV+IGA9HCGCfpuT5+
LdEEWuiAJjKl6bAtYR+houjzUKRghyuXt7AFHUhnUZoxojzDQwrSKUw693G15HYbdTNxnqLD2ODe
UQfXqdGppygdnWokfomZEY1jged7ZY91MOxmIIDYU/lQkKlRQyFZzTYnVmYVAyaFZixv0dvBf1pQ
hfbEZxnGhDx6pNKhbzNTvo9cCK1JQghr3HJkCOGbT1R07HmmTI7XkhsdVW6YVG+J8KuDpiXd+21o
PSlwxxc3SengvDCu58eGnZk8jB1HpD3zC49Jwh1F5cUbBdrafIKNOJc3QaHApNgskMKbjPnAPhYA
VztpEbFMx1Ef0giEaMM0CEy9z8QUk4PkBid6nbe1blLnQ2BCAupKltJT1U3mU4yrY9okdWbnq0wU
3C9mg4CP3qV8G/SSdZ25lXmJCm0+4TTk9QB+ZVHc6+XOUShZpxsZ13x7KwCRGCSMxKLQ4e7W/Ah7
uffqyDHjkyy7+tCZ2NZ2P+95aUm+SLT8zgj8lvsf/Kd56aKemHrHVPyeYjn2+sHERd0z0Rp3Anwe
Y+8GC0wa2sv9uFjV12XlaUhSM2/k70ca3RsellIN3EoOY3H6Oa9halv1cqi3pWmY95JFxjYlXTdG
WMPlpRfc/fzEZb0nXwaMMAy4KqcOsaNyshZ4T9gXAKV+MSM7z1+GIJiSVwd/YbRO5XJK0YaA9g5b
50OnCDdZ92UPZthZwFDyzzwcQbmU5fIwqMTycPYDTmCdzuZlmB0OspT6oVt7uM6BT4VhboZ31hRO
B44fOxs2ZsDgDWtXkcNLJkBTnzJyF7AGK39EhdNEOn2Y4/R7LKJUeeu0NYIXHqX1AexZxluUCz41
STdy1vKZxJTBEQPDebCcGGZj7X4WefZSAIa40f7I2mBFKNpIHWLXT5b0jottGySOm6dPpFGUJ54x
3r2ZK4GqqobfU1d2BNXXbC908Gh0uzSAZRqEz5GqHBCmuf9etexkraI6N0I76xr7PuA2PgOrLjMz
Yzi0LUL8sCtPUDEBcd6LEPEY5PpXOAm7ElvKznCVvi8lQ81MXX1LOuJ1ctMSw5EqMpcMRVTRnKqk
MNjSdTezLTpyMCBrbSy8rPlaNa0TrNxKxtAzrOxgmhVdciRLj5lVsiwZgYvgj2cu1Y3DjRMzxFkD
H5h6HNhlOO0mF/bkQXNbEl/UdMwiLBXqUwva6s4bW3zNseYxF40Vw2SjRHQ5mM/S7ItbQ7j5HboM
70ahvdukmEdXbugV28BDlATnCaZQnKjuVI+9uCVIEKBwYzjjR0ocyPOksmdS06v0nKKZfagSPHLQ
KAdvDeJdM4Ow+x/NVOuvIdPrFbEgEE+4yZYZcrTxamY/ZMPpg+irfjMhj95mXjmGaylj6Jl2E99i
ZounW66X+xm3Xg5yfvB5jkeAsaLhWeu4xCOq6r3yh/ceV6iDwv1rgEzrGjqI38ACWDuctgzCW4fh
tuCyuiBOEOBlwF0668mIFZSfoWlu8QrPMJ8mh8lll+2KyZB7X/fqXOpIboOqeao0ikpmDFRG2yar
CsgMPkdUklGfDAREB9QNN13GmNNqauPgsIk6JrqT58Ke8biTfYcmsHIeR7dgzVlV3hY+bLKKObEW
3XxyL6t4o6g6jTkx73gIoPWUfc7o33CPaW1PDwHZJXZuAwMzmnrvLU8Ihg7ovZgsHpyEN6yJJuOt
8UdIMmWtb6HfPXQRqTttnotrUscevOK0fbZGyzhPGfYJaEiKr8Py4X5t+1RTl1jWfAMMqtrHUVt8
YbJN1jxj1x4PcGYlTwvY/aDQVl6EW4k1T16Fl0TiYXGmXVzAfBuEUh9Gkn0ZjQoyEhuGDLda3ewM
xW0D7mYAgj2TnAxDFPEuwuI1hz8WaSflQYQ059jnWJKZrWytFnaSWYp0Oa1MBla1/eHX4Mc2ftGM
X6iIt1TXNZVgJPINst1k21bSffIrThRO/jrD94wD00CoexANagDiEqZNA0KRNy01hzNLJWWuSrwB
uuMg8WquXeugFhySFN+fw66bWrxC+H2NEIGigWe5lx7U3PR4SZMx2GHbrzazZ8I5N/ocTCxYHqZs
gc24xw0NDqYanoOXdMOLkTQWtDDY48wUO5OMobKlA8EmoDDo3hLBEm0ifAwvJfLz4+zCo9b1lICM
bOdtFwKD0KBudi5ciOchGD1ucZv9g3ETMZpiPJx0WaS/AUoLzihUL2HfNq+kEHWnrPZuMcezGqUa
eMw6SxA41EBL6uhd2pukqqbotXHLThxx2aJTNipztjrUlrHe2SxuqwFZnEHlFNC4+Xd+qweq2b6g
DWHH6L0hFuVQ9xFyoRA2sNxqn11DPdt7FcdIWtZWKkHMBo2BDn7N+ruz37ww46kLOXMCORkxGd2p
wXeyUyVq/n1SUHJthIO8hLsHucmW5ZZG8hpSbYGdphBxe8mzKarKdLoBtzdeJ2sw2csSjJ1Vw3gf
4uv8uxDuX4ZQS+vs0NhbNNCWoo1e/vtfvF1EDODrb6MYoocGo5ABLhxfZ4kC/ouc5rnayUxTjRQ5
KG+8xwkP37+MHP7ZGGwJs/oLBHV5BYuoiP+BzMCr+CXCbghds5itNjg4I5uvFUjjAKmrhjl2gZhI
JlEb+OU+sqMwOLWlP7Orchv/EuSt+eSJDrdPgbnzbzK4/sll0TawV0HZ7kqlfkngyu3OZ4IMhB7O
CkX6yNN/O0YFNWlPc8xqxaLy6bKZ4sjog/Ltb67JMvr75Zrw493lDyW4+WsGLYxvGCz9zDWZUlqh
2KwmgO4NZG80ySREAMuZ7cGzn9hCG0dzKb9zmcr41MuqtO6QoIOWg4TQwiZtlw4aZkse/8DpRg+T
A/T4m8v1aw4h756jFH9sjZNRmb9erx69hWEbWAQhPLM50tPICih0k5KiCX1atc6JrN+6QFk/Mvxg
16plVlGF9PJRMdbXLK9+hyb/ywjvRXz3yyV0qYGkDVdX2SaP4X+8sQ1ncXNRNxxqGBG09YaL3pSR
1EvDiKdZecbS/g4WBjQiI+1j2dNf5IDF0r1Z80gme6tcejCu7L9/b39NceVSMUCTaPNcz3SFYy7v
/V8+caoXZZ3VVXhA4U2FCte+SLuVHoZawb0gRiZ/RD/tySNsO06M0S5YqfXS6q+dZL8L6mbQL0LA
z1rJn3UxkiLCRiKaKIjelO9R0FBzQ+ihhl9mPawz+GRDKGdakqh67G4nBoOfvzelUTaM125epgD5
VI7X0I9gqvcxCShLHfcR5Qn31gzjDnGrKumA/v3lsH5RFi6Xg3k7sXrMDST5er8cQKFpVNHUK2Nv
hw5noFWQUHjD/pWuJR959Rz8+jzhODQec0gpM0igkJc1Rd38OGo43I+BbdKdODPRRzFwX45XafHP
URG9tP05HmKts7zZNXkHZ6TEQXQoAiZg60iVPUEKPaagecr46fhJGN648M25Q2gIfo9+/O8k+m8m
0ZzwS57uv55EH5kD5kSy/aM+9ucX/TGD9hRYbqJbPdPBJ4kOlu/3xwxam785GIG9JR1bW6xTGHr/
MYOWFv8J9yH31jK+Fouu9c8ZtPvbggUnFRPa98Ly/o9M0ky8fzlvAIlz+rHRwbbt2GrBhv/1Yx25
EUJCswlvxgqfJ8NZsIAOpcCprBSiw2k05UZSlT0CeSBzaEn7RKXZew7uHrBP1aGGyeDTmabuzTwr
6W/TvgC80AoxPuAdy+TejNVkPNBL168ViRDOuseNC30L1h4Kdqvp0WxkHvwxn9KCfk/M2IQJPD3r
2FWsWYd6hvM9twsduWB+lCqb2TJJZ+EalAWxcY1f4iXwjOqrjif17adlsGVgtw1mweAiLBeA2OQ5
lkOjPEjrrC0geY3O3NtBYgHN+u7aMEjZqYZY4xWSAmGzYjajxzKOp4cxFO2lDqzsuvhf860aC4No
F28MHPDLAp6fG5fX1ClxiwZDhTavmA7B4Oobq6yjEwvAPXYWOE1hERU7J8clajUhJXkLRJGT0iGt
RLbKek015pDIrtNH0yKRUofyPSBa6M5hbLYhs86+76y4PvbFJDehad2H7AE2pLGprTFhwxiZH9zb
ykgvdj5cHYG6wklTQGIM1MNvVLvlXip6F7SUycnMMqJ13LG69jXrxVUXRsEtAgh5GcLc5rV1c3cW
w7ayiuLic/T/iHtX7/pE4pF3SJQPatVcLVd/c3z8E6ZP4IxrhNXKbfgHcSOvGg/6qkYry0jRuekH
Rt+KLLjHuG7sqz3q8WQzg7mPGlFBEAm/sgEIPwBTDRvWlydEktPGIQdl5ZKcR79XGg99MWaPaZ1k
aC/T5mLBX1y3XJG1r5OHOo3biwEEbh3xiX3Gd+BjXbPGy0Qa4KYcHWtrOrxSYxwCUKx+8DR7ihSL
1IMav47zAs1XHsc4+OAOniDCiJtJdJ8pf/8u6GTKfBraCg2yr6+KvMMHilOGgrUfIwQn9fIiF+xu
XLLbTAC57Wejy6/C4o5WbteerUTK0wQ+vqxtCfTZam6L0Z7fUKSSn2u0bcigLDQ35NvRDtp2LzdV
kgx7JCTBzqhgZdu6uRGhe9v3TUWcCcMWQs+8eO3FwLHtPO3ha3MPbkYBoabzsbUz13sx2E3imLuS
3iuAep54FqORqHJ8eV18H9r1nYHp2WQ8sNGpvLIFT7e5V35rSqWOWVy8TDaOT6w575mqU/p8Czh4
FlknENbkYCzv1PRpUOquioXWNXfiFcAm1tRJ+4dy6I3bwdN664PK28RCvnEYNndWmY07mudinSaB
c5wYW7xIosLIwFQNEtpaMP6FZBUbNwrxAKgv6424qWrbqazep9jikWDczG10Bk0E/LkFVYBrO/cR
s/Cwhjgjsw2q4mw7DGW0S4Z4XEuW8lfPt9OH0nOCI5nswCTRBx21dseHbEznfd4mTIRYHe+pR9xb
WfdE9djDsZ6kn2yQwg4Pg2xfOnMyDkY1OfCDWUXxASsaOQjcsMZCVa5MFFr3kz/YGfNp50LT97Wo
CmfrurN+ihkV7CTLrVXoRf79ZHvRHc6rj1yW6AYrnK1zZH64JYizVViL9r2h6toTL1jSpabWaSkA
dsJyuKUFTMCeLnghHab3E8cuuxDOu7SoCS1S+fQ+d5oRqc/5jPusPUfTOL1T4wIGAmdWPVY1Fl7G
B0i28+yuwKquV71GIXEfOD4u4hJ1zr60JLKD1OnFqpnj4lgmPfFuUd6mm6LM9bWN1Y+yQEkcWIS1
MAOlKnQ8NgOkNSPwKd08K/w1y6xuRMLVOcjOy8g1duYM/NyDLbWbQhoVDneEtWP3wmCgMeVh6vP2
JstFuEw9jeobOzBYxqGMyQhmKWShVKm9AsZDMXqHpEOKdx6ZnjyMPLAf7drnI5IM3HpoJnvnCxPf
+iacM4YILVSMry13P3Szjgnf2jR8JVeDW6prxeIAuQpur5vCEt5NNfnGrtVxDjmyao8T4cR3IUuw
RwICbbWCIKL2YeJz4+p5CN9KTzbb3pLMDqMg/PDQn+hV5uGrgszRynNg1wxBlCwRZs4DqOW+RHM1
2H3fs3WYcapxtP8ARMqA1ZYW0NG+ae6n0aoEqXgTMq4ZuyV+RNILR1aOcwc+1q4+qlpEbzyTgTGQ
7XKLiTK783tH/xBj2EEjSn37agDrfDWSdL5kQh2h6GGYyGwXBrN2IuygdtWROAbuP9BIbpyiP2ac
tuuG+mHaTLDjMLr4XEUko6H30vWTc0YkmX6y6YmxAXZ0JCsXeumDz+DnhecI2ykU+LsOs43BME+V
/hrjaRgc62gcvyXoaySHEasl8pD7+1Ehv8GFHhr3Uew25cqys/qNrNXkYqdlwHbMbyUMSp3NUFiq
5JP1QAL7k5SlJoWMH825f8Q6kWH+DvmwMi6r7ubKJuCnGWC1ryyid7PtZGlxW6bh8ObANvvuAwl+
9ySBYDkTUPLFAx1ohoLQYmsz7u+JZ6YrtJkjfpNiau6mGmDZioaxAZdLzuVBGUP5roMx99bT7HfH
0mxtYCZRXCHiU1n8WnmRJACgsNtrLPGBkHFmVzify5Rd0RIFxAyoJOBAojXjleutrWrxRvKIL7d5
JJJxY/aGs+9SGV19DToWS4Va54jn4V94EnusHSI9dswer0NiqTPEturGDFsgoaUUm6nvGnZE3HAq
LWlCICZsK0FjS5ZmuyUDmpWr2ZQPLCPbTeM4+pwaPR49hX1wM6q4PDZKQl7K0rx+Y3LZIlsNusZc
d2NTfEkmq8xh3KOBIreymr8TeG3f+gIfhG25X6Ez62cV5tlHETTFzg5BDWw44iEQ0+hjXCWhmhMR
i5A4RkqoWz1L9d47dYp/uoT2YAXOTEyIPdlf1YBjqfVN+0Vj/WUjndlgoSBGExdSWMUh8Eb+bzJ3
iXcgim26eolf9Qs/zvzodQ+iNnfKd3Ri7YOj8XOv49GCLj5TQG4DMXTcS6IBh5kr81NXOBy2PuRb
4wY3pP8FC2T+zKzUbXY2u5pT13QTCicIcMCzwUVmeCiPMWRUwa73S5WrSzCB0AqznjWHscV6j81h
avWDbLW4dDhQN4HOmDI6QGzuiCwzVp4ZqH2Fp7UE2dzLr1rNTCdlUbKokZPCIJINyJxNwzbBiDWR
2GtYrJBXrXk7kC1/tOIU0IaEjTaXdrrrhOjOJl4Ut6uz7wxHOwiInavINkcEveqBZWwg59XPAf64
r64s/F1fCKygvJvEy4AU725Da0yOAWUW22rfQVwYQaSTxDfL+LPEqJyvkEFhKzXClKPFHm4LDAyv
qT+yBnJEuBfMQ+kP/O5c4y5AD5y43ollol4HghoxG4IbD2Bms8vriiFnpKET5laQfGk8RfImDib0
6GEEgX5blpa7xZ8znxLDLG8GjIhnfsP0bMko+ubPUQtHqG0PWVn1u0Db+bFKA3vD6vO1nDBXrU3L
rD8CrAL3dlVh0xBRffzZ+v23S/6bLtmyzSUh6l93yZfvw//cfh+jb//gI/3jy/70kQobUyjNH1Ns
gY1U/L9WyxT4RR3bFZLcKa1+yrj+1Gopvsima/UsUyn1Myrrzz7ZROHFkIYZrVY/eWT/iZPUWaa5
f5lsCk2iLUQyB+qdCVLsZxv9l+lXFcsULHken8EjR9OHLCQ61lyqVm4F8+1cr2xsUPF0iJh7Zcax
QFUChlU7Kj+wUhV712imz9oOsI4YAmzh+JOKPtK8fa/qlNwQBI31XLGQ/Z2hzupzko8MkueFr97z
fC2bTzLdqDYFKSQKEA2y2FDfichoFa1R15s2I+a2LqdHOycXe+0i2MUOag8kRq5madDmLMlSiJYj
b6m1aX9gBWYOVfAqmFmihGe3x/boPYaIb4uB3CzPJjnOBAPMKiVmFto8kWjrouaMpZ2K16hS7dzt
87L3LGoFQb12QhSSQEYR1TeU9PVOVeV07/wfe2eyHMeRZe1Xaet90GIezLr/Rc4DkEgkQADkJgwC
hZjnycOf/v8cIqtJSCKr9qqFpBIJJTMG9+v3nvMdMy9JOZknQIy+O2vyc13iB7z+5wX89zzcJMH9
7AXcl1+S5x+VkrS21M9861LZH7zAAe9m6ya9Zw+h4jehpP8BPgNHIN6yt24Tv/StSWV88Hgf6Zt7
Di1QVJT/16TyPnj8gvqxr72t/+TlQ1n749tn+4ZSXSqWH2WDb/5p2kO7JJEozvbE2QoyHnLw5ykh
6ioIy6wXscS4s5i7WS67QRunZRaZxpVLYOe1dEMbTLFRZmsSQscv3mAUNxJQ1edAT0nLjUgOg09A
nOVKVCGbSCnLz4WDhEt3DfOmTSYX5h4tkmtM1r5c0mfFB9QFuQs+zL/ziGa80Joeb/TxuahaNi06
Ow89JKBPVZaM2lKOeSnpCNRkAuZ9IRaIVGbEO+gBw5UIEKEv0KiBm6/dJvstZhuN8K8WNLNnRrxw
KuYEblIj2IJzuKWK8GexuYcSg05r+vY6J2uBno4VpMaCdAlr2wQq61zEYXxlpd7or6kYE0B2Ze5a
S5jb1Uvd1fWnqtflaehmZsdW3h2joJteMIWVn4i/IeGS08R8xKHU3AIYjp7N2KQ1lZrVokBvQYVY
L11KVxAQ/nSSxAWfkcVXkPt80RD+UkzeNhdJdvJJhLu1c0tu6rlfzV219zw62YRbkchdDsRr2/N2
MhPvDO8LYUJqFS+iI33LEoV/dh0DA0uf9nfWDDsngbq/tqfZ2oWyNnLCBDB3OT3yrnSWw5G45oRg
ss5oDqPMif7UI9KucY003pWvF2a5bLU5f7CKergb7IwVbTBgMMNRN57gjodPxEeIfU2c0bokcOdq
kuBbGFK4iwqe03ISobySkTE85tlcwwgPivZqCtvmiCdpfA3wQacYiXotW3WkGtyMdpmva/y/xAMQ
AIb7Gh/PNf2k1iDbcMiemze+CenIzjZKCjwAZjp1n2EX57mKN23qRdZY0bn0g9LYsVkll7jOrEcz
KpLbQDp8mqV77Z0BZWYzNLF9NMyUU3o8VPGOXhRQkhnwj9mPzW6CvHuJ4iJfukgpP2ll1B4svQh+
Z9Py2o2r49hcGIzmkjXKx+BC51VOmCijSntKI8s9E7ml0pt8AJaLoJPZi11XYKKHGJJVBO91FTh4
/prCKO+5jxmIqi4+eyLtrjtjjg8eOLFgbVQTZvawtDEOz1GhwlCqe99q9JuIeFfYSA2/blSRfY0U
ayB1qirqU4qyPuk42PKWP6FMS0Eh51EQ2FwegacEANmY6PytKo2o7xciGOfUvRARI/T8qqQNXfac
/rReAtnBkx6OhGVf5on4pEPsxOmumdyz4RPjVNueXFoW3ZHZboM7kfP2rDsx5J/CEJcfcQ4cX7wB
yAKhBWaFcblz7gjzHurFnBhkzdlzA7kq0U82/a2rHoLBFjGJs+iqDgRbxlgnCMds7VuIt1vel0vY
YYtfEGySfyQpkX4RnUI9PXsJDLZgZdd00+5s2YFVzOkilg6M/UbbTUP7YHOGvdUyP8jw3NCisuhV
jRHZhZVqXxWqkZWrllY9FPMtbUJzP6iGV6VaX/7c5bdTa+FE/9oYA0xqBfnaq7mRFv0zIrxRrDXx
iXRLGvK02HR6bWN6wHHEf8nSmu2g2nEBfTlXNegcOnUp8URDQ76zgWCV/4wqMVRjLwYesg9Vs89Q
bT+Kue4moRMYqJYgjFLkhKpNmEojxNbIaj3TQyxVMzFUbcWMsqkbj73kGoa9fkzfOpBo5dFvdvFH
8daepE/pe+D4US69gPXKGXqbF2aNAUAhgofocrpTmp57+p44hRBmzUdPNUTRNN6NCZmHhfD65aQ6
p8QRjSvzrZ2KSxyNTQyfCONxjrWqU41XWrANZvRDa0H4V93ZOfDHLVlyYDu6GT+2TX4r2uEsPrQE
ByZ8vVp+wo3VXQdisjcurCWTx4j0Q3pyBECYC/2tVyyaaqs5pbZFwcDThFvpNL+1l7vKGBc+R8Pb
hszRC54lnFN4mvPbTHWn3aD94lWxfsiSyDiSudesNdRfxbJ2hKGWWZCNiMzn6N6D4rNyDKdaNaof
LlVnPHKj+ZSrbvk8Gu1HSUAkKilsx0T73Dqt1vBK0GdvaTvTyqT3jje9uBvzMLx1VGfeVj16p9Jn
OEDjMeDwv8pUJz8X4XOsevum6vKbqt+fqM6/q2YApCgXy95yD52aDxA+ysqv6Y+Omh04aooQpyJc
BoDLOcJ5LxNn+4uvQfCWg5g31iyDzTB5+SuKivIkp3WnphVTT1G6aNUMgzVGu0r7hMFGExfNBcZq
vmrU3MNSExBHzUIC0cUv9tuABI1Yt0S7cOEhzE9BpednUulxlKnZSqKmLIahnz1IeCs1b9gXahaT
+1aw0gY1n5mMz87YckA1tOwO4Qm6UjXP6fE0brq3IQ/LoRr44PdeIigpN/PbQIhTz9ZQMyKN2crB
6aYZZGMi9m7PFiky6e613HCN1T918r9TJ9PlcqlR//6geomrL7//Fzzn5/LL9yPdrz/4zVZkfDBM
TpSArL+OYP9VLXvGBz+wbf2PUa8qo7/VyuYHfoKiW4knONya/NLXgyrII7RMb24izrf/SZ2MSOx9
nUxL2QLHxJ+BYp2x3Y/D3KaNaPYEGBc1rysX6RxXdzyMfYKOFB5uYjpPUzGqGqRGRTjUTwBQtL0+
eSezAlGzLGTMLtjZxW0wFuU5H/QHJ9Spj1EoppvKnvyVHDRr36IlXNpw4TYoEybMId6pVuMnBgBn
ckrb58Aqrkl8u7a0CUl7Ha561DQoqQssyuPgg2FJXgd9SE4FI/MlvDoowmXVsA5CtWdlmoDdyGMV
6GfX6KxF0E7PlSAjw8na9WzDcWn75LXL2bMLK5rXqDVPniUIUPVIvovKV1rKZPmMlxCc/oKABwYu
2fUwy7NNAJ0e8btQ11AiJ89zTTBu1cgXp88O+Wi8VJ771MzdhszMnKUuth5paO+S1kdFpiNQqboQ
GLjmn+j0PmVj/uyhj9vo0XTR2+xaXYG+ACjMFO8VrwgOhogISCufq5VVAIOG/U3zbRrvI2u6+KQV
gJF16YnnwcsEY2RrxPYO7fgxG8xqL5UNSZs6LgyAPSgiB1MpxkUm7l06nFNtP8VWdohE/tw26TP6
vpPHRM+lqKZO5gtNxPBW/Xy2c+7VbPWbJiCjAjXzQeKlWYg+JknL5KxhVlwoM25DshPx46OWIlMh
C4AFadBle6IP15GmrmVcPDP+wiusmgbY7uel+qza5jdopCpPnX7uTaaWsTzCvqXXgR259mj1jln8
atGIWDtGcp1l4mhyc3Z+FbjASvmGlT0/yLAPF3nvMpgOLGB+HR8EDC+FZ2NLSD/poZrlQ2s3IQNm
cV9gwRVzSUxY3PYoUTkDozFag7F5wRR8HAFGL9OYeOCs8Z4Sof/mN9YNHCgU8sDeZ7PfSQbMu0aM
97JxdgmCQh5UaxcV3CNN96nZ+rFHmymPbjUTWAZTeRnQDQN5y5MgoC4uGryu+Fz0hzIyXgKLuJQC
D/Sij/ID1f590w73tshfCw6bS92lp06G6r0VGvEiS3pYy6YSNDA354iaJMRXct2N0j1R3j7B2gPj
ZDun2rG9DUfHe4vvyYiPZv5kuRxZ2nmH7YvDpCFOtanVn6HNBKDEYgAVmMxhWPLY5SIiH6axHfKT
CDlrvHk8MI0c911BXpMYNe0mi+d83ci6uCm1egY1kY+HIm7IHdJy6wWS7ueZ3e3K8NHF8dRUCXQI
SpA6XQVY/FdeJqfn0KvoYkcw2d1tCrnngQy4B2KbXfL87I4xJJ4y4kJDIOfZZ1TUoGgEZVoMmRmW
5aru53bd2IIJeOu6LnhnXDg033vm/15zyrX4XFbwlMAtPVQalnT09c56HJxnUc7tS1ma+N+1NF7n
jDMpBdNFrUKAoHmRbDRXCrPMQDUqefxlar6Q0V4zBS/oHYCEd4VpbCgMuG8UXItB8hhCvNZXAnPD
DQqRYcsMjgIp8548zT0NZjPtw7F91ab2aLvZ4btN5/xHV/G/SNo6V0xJu//97/cqSh85EFUwHRXM
qw6juB9XceZfCG6mrCLBWMPPPjQ9Rh1x4hx7LUPDXfz809h5vu9s0gcK6JOaukVT0zZ8V+0p33U2
yegbSnemTRnxqq9Kg6y13EKgb7Gg//yT3otT+STLUskOaC1N1Tj68ZMmYqGsFKTHzuyz5yBkNVTL
cWpM89LqOCTt+Sd98/PPfJ8B8faZPhs4Ciy6xN67axlZZRD7FIm7uXfitdON98yL4TdZxJ1otDnU
98XaeGw7Vreff/SfFJNvn02NSoPMwJL0XiKIdm+S6eyXu64g5C2taGiQUA0ateMUU6XZTg/Ey0Tg
BAKFkTAE4utWLR2hRavosG7I4yqPQ4TAk5H1LsBqCwWpXZv+dJxclm9EuERFAUlvqvS6dFucU+NF
FNGD7sSoAYV9GnwAbqKqgq3jVPWnCDM/wUwsDz//pn/xCFm2geiAWlR3TPPdjTWJFCwq0y53sdlt
7Eo/A4s5FxKcwy8+5704Vl1RMI4u7W2M2Ni0f3yCgsnwyXRTzypalX2HqXc2sIXoZAstSjeAqu5n
131kFLf5OJ+9Xi9uY+UStmX02oysy6pUSTMKCARWR/gFOG6n4V4L3BMH6G3ss9w7dVIsowj+WyNM
8RQ55rwtIhNSOeLN46C33aXMxINoFTrfTOxDn/joTAgMPmKaeoVT5C6QJ3EXwQluhZYSKS4f/GjY
yL5j866tHULoHR4uYuGg7iu/8xG0ZE6ioDyDK7MWWD+MDSCqzy0Yi6UHtf8XF/IvVhjkxX5AdpPv
mRjdf7yOksifBrlSuZMTPjbKCcHKBhfbxTNg7X5+06iw368v6NHZp3wfkLjzXiff0sDEbzKXOGPG
i90lB5jnv1gw396k76Yzag3zaMfSOOavAV3PH79PEjeEnOk6oxYioTZdQnifHcoXtdIn0pq3fRse
MtPekTh8ImIvhvqTHzQRPnZp+pvP0GNhFiN57Hlq7caUTTwOWJ3qubg2jOhVupO19kKgNLlFcFMK
dH1BMFJ3lSfQLP36o09UALo3P9oTuTgvc0yTNPtQgzVBU29A6UPVYqa8pZ+giHPJq1PyCDZJdk3k
2SFzICr7bkqBSmqroOW5LBWOd9T7S1USbkV60/EX9+Qv3ljuBaplgHy6bTvmjxesNOsePnRR7oyc
g8IYFzBgehgiRG3ynWOuAOl46Sqf/VPhuPWS9o2O+KS46VOe5TDDYOaWw2YKldITI8QKV8zTlNbW
CliBIoa7pxDD5pKMTJLIzJReNStRjWZ85aXzg25OL7IDnuEldwjFqaoIMKA7K7ZZrBMWwmWqiVvZ
Wvm0DerpEjlAeNKW5xOfqDIajhM0bjtFKpYHWzIgH4K6Hf8YJ/2tFP8vXhL2DPU/wwo4vb27RlPU
eHk/jeVuwuBDiYPKfeKPY+vwgOroF3cEbu6f3xOfXZhlDQiCgk/8eEsaG5WDCQNz15pduTbcrlr5
YXoA8Iw1mPvDQI7IjZkDEsMOZhIpFWCUYyeiAByqkCZ1GdTLpBhpy7kSoExOanA5+2BSjSsNeDvk
KbwNpM6pcAVrZdXdC+29i8jnI1xJNmMes8jKnsNJValoalJ4SM1QrlJRmUvK1fXYp/4GBfDp7Xgp
bWERbMdvDNrs4GqkiqQI/jZ1OADIJc1xLzC0vx2C4O5Wq6kH6FAO030CJGflqz6TbDjqOXK6b4nB
pOsaYNgf7xHFnvFGHyyLas3wBuDc2bxS/wBHqqGBqx7Iehg3ht12a/UadcIhWHm6dyN1gHAyjfep
Bl3aUC3pYXotmsxfeTW/G6TnEy1ZXrEeqF7giJe271cThi1E+Mk1Aq9iGQhKcWwpT2k8Yp23IexU
zg6mxkGjBSoLInha7L2Lvs8PHIq36BVLVDEjDyZvhzv117nhfI67qTxkhnMaO9CTZjsjVZ22xJgl
Wyj81dGnss97+8lsyQT8+ev9lmz1bj2k1kGtg76cJ0qJ2L+v6fIZVh8G2GLXefNL2Y2XTmffo33J
8Y7XWtVfb0ftqg8M9G1Uem/vfBn3G+YscFtTfqwprFXWl+kakc7KVyrhVd5HOLlNv1wHYph36MY1
DmgZosWIPmdT5tELEI3gum5xMMqIfbGXMT4M/uxL6VknU2ONSfv5YbQot/SWoHpXT4aliEhPzn0q
a/SkJvthTBQEKH3KbMDI9z2MhkVr4tHzOZIG5DkhZ7zYDhwCZOdinbSZBbNNHot4ArJREIFoaLgi
qvnF7UgVabH3eZwOdlninkY2EQ6Zwz1hR2dVzffkPv+xv/4jBfmFFAQ7nM/s9u87bPtq+gHY8/UH
vnbWAv3Dmx+LUfL3M+jA/eDaJvQunH54Kb4XgNiWMkoYhBTgolAjaHb+b301wuRwfLOQYrrgnkL/
+X//88Pi3737/9+fyeih/bg+6+rsYlsu83E2A896q/a/OyfNRd+PpZf4B70pxFFLO6J9MzO7CMvJ
vhS43vbkBSBRhFmHXDF7Uy6+aRjf5Iyh12lnJF6IHFG2jWfb6sOHTNJAPzZKDxnjZYz21ZtgMSyZ
sKicatSTBI2u0VN5D7PTT7dDW3NSauciDw/I/vIvo9Jhjs3gP8TkfqAPfRNq9m+izVLpN5Ej7ume
JPtRaTvTN5mn+yb5LJX6k25l/jtSjH3EIeiUBmJ87DndX9C0Ihwdxjp87ZWalLPhdQb9EjFemaSf
pFKd2mE0PoqoKZbm3MWvBHshTQ0iRy2PwjvXIBQYqs9WRy89EteS9Ex27daeX71C026rMsXH6o1F
dBo1M9y7b7LYCMEpLpTKsq/MOM2QoNCSR5I5Qd6UtPZ2uRt2a5KA4k/GbBGBZPmFv+2UtWWBnyO/
m404vmEmh4R1qKJdMmFmhvrhH6hMx61eUX+vZFG4d0UcYZHEtZV7i3lG6oaAnQp8EQMTh8JuV8EX
QtFBm89+6wHipnF5ZNLSL80waw5DmKVrQBIUfhgkCFppRHBsSUN4M8+UJDnU/slmIs5obfSGy+gV
zS6iIbvLNL1jzh/6rGRJkVccTtz6rsmnno6Rj1TWFFwc2DL9QqvL/MaAQqkv/EimNwn9HIJBHG98
ojcLBXWwex9/SUW/KpZASJiYeQGDXTfsVxExJmuqu/YGYi/aP5GgSQXlC151EmBZoGX0hz4t1Fk/
FtHZ7+tX1EbzsNN72SQrjRSy1ynKchtpkwTEkNiyfylbBns7Qsbzh3AQ6X60ymYtgznFili643PN
KfzsTi3qRwSXm0CzWuKkrcYijxk/9EIkxnTDQShKHxodJM54KzU/IcbFkHggtp4xJpdp9uIzZPDZ
yL9wd02yZuOiTbi2wi4RFV0RpzpXBNy5UCdOUQc5ujAqSH92P8J3nFwmnIb5MfL5DPJ8Vmku7+wO
JywWUsNZ9oZBUReWhoqbQoqK6cNdjrRkDmi0s01XZAWvt9UusRvSTc6mhVeiRgROVK07cBFLTKDh
BvoDDmsPagWJXsRfRGSt5plxNNlSryvd8OiT2RcAcrt80h2ilcmwnvUW8bpeqrZdw3UfhACKPNpz
uCIwmCfQLhv9pLFvuauuG6AMtCG42lT2B7NQHnrcTXucM9PVYBEdOYHC3zYOyn5A6rI5uh2Z32Y6
FJfZKG1Kksp1ti6pvRct6G5lzIuZVekr0SMfDQ3cPKCfL35b2avUpStRJWl3rw1mfson4S27EjFm
wmnkDkgVq5YPupTJPyWaDnWMbCa25HSKcC2awBPHITvDq30I7Ja4ZsmLrVXWLu2jiwuymcA3QshD
kpSWaaKPzgKFh79rpQtlOXPV1a6me3R+8UrHNrL3Kluu6SOCxTZT84IdHglzLjNa/62zB6tOVj3m
XEHR0Q3XDpPgdSNSgL8gNx+t3LafvIIqJ86Ymos6Rn0w9N49KqbhWE9uLlikOtYUBoGI2hMn1F50
KegH4miXN3rmcuXKKD3LkbUxg/y5q6Rt7wYtSK8mQwPLFnWR2ISmHJZ9qRfLqXPw0idZcyoGYgW9
tlAqV/NZhz9Dw5/8GBEWlCNB068BqJM9Z3FRbickKmuy10tEGVHO1TYt2jtLxpzBSwJGhWtujdgo
EtGLJaSr8irBKHKTdj4ETt0h2qrMJKN+U1/rPnn0qe0Nm7bziyfm/f457iOE5RG3/yklTMJ0BtjS
mShvjHEgYjiP9HuO0jlkELv/5BmRfec1Ktoed/N6xga0ySHyX4+y9/epbnfUZ2iH1oS25iy6cTLc
kSoM9D7urGe8v/POsprpijZpeQ2DodsJzTFuus7JlqJHMdQRpn1HY8b1iSwwklM/Bsy+kUNcdQ6M
Rj0GNANhLlsBu2fJzKMbIwCMl4DOAbw/eD5nSt/DRmFFK8LmECOBSpIHWE7xpkCUBYsxDz/GIIXJ
3a4dOtZY3TkvaWNyRR5ytyM7rCEUyBC/FRx06TnX8t4aLXThYeq1RBIl8DW8pvsIV9y8kmiPr9CG
k/qUu3rK89bEFw6hxh2RGCaRpGlNQGuDFYrQq/ixbuqO0DcKyrirkKWxMDU7dnTxDN4pp29ve90C
RIdghmCBpDVtSQDo0B8Yttz2A2lRKGAso++f9MZV4+OZCUWmP82kydLUEF6bPHKIVymJfeUO7ESZ
DjpaVjG0CUz/xXowYPzP1iiIvdSF/OL3o7sOsxmhSZuwBMf01UbiuCa6ivE8bCe9uJ+EaLZJBmCL
hzTccyvz1VCW+a2ltFpO6R2GSKtXjdsmf7in/6mPf1Efc+ZyOff/fX180/4Oo+mH2fMfP/JNJm24
HzCwMV+mgQ4jQCkhvyo1aX994LTHBNihCkdKTQH7bfrsfgBhhHySZo9itjJm/leVrAJ3sP56IBts
7OyEKL+rin9WJaPGfFclUyI7DC1MCBT0Z/X3reAMIUY24To7p1kAtARau46zpY0y9yYIa9u+td2m
7Ti26aTXIasCsrmYxsRdZiGhL+LUoC4Gx5c1mBn7JOutC4YyLRePDk560mxc7AML+JYZoHEF0O3z
Rv9S6Jg32KY7wj6XRD2ouIwBHRmbGvo0xDlVYEdrJlrpoUhL49WKSgqgAC7Fb5oC/tJTjg5eppIQ
qgiTTO/lF/DoIYUjxGCUUUDv4eoD4bbcYWDmR7AOpXbdOuAsbO2jp2u/0ZiOVwX8F95HIMWuwhUn
ClwsFMLYG53hM2B5c23rUAKJS3HjS/tGQO4UDHkcZBisahOl19oitxY/CFMof901eb0K9DgmgZVM
4DGJlj3O4t8SpN0fu9GN05NDvbgCzendJK0OxXlOmGsvcxeEEiGupOSFAZI4KOh9Mt95Tt+XK+7E
/BTOzLtU3NyAyTuM7jhihQFTGA4uyJ3icZ+g7DrS9oLvkyQGlYQt9H1UWiP9pYysNx0Ej7HxgOuw
cCZW/Ti3AvBVRD7g0qeuP2gdAbILzfHrYVmEEoJ2NnnDgh2aRyKVCepKSOidJOq+69qVS1LiJxbD
xj3zTdCWmtlYCFyp8L4TfbAovhhtExsTv+JEJXVRYcK7xKYNGVmktDbJsEL66N02dKbAQrCdM/rr
q1tKjPYwVwxK9KIxbjUFKC/Hwj2ENsZ0FkUA5lMd4MTmaEk8k2KcxzN2SGTxaLuMTcNY9MqOmOFe
6+Wge/UBN+9EoFtAYI7vrxWLqF6SG1PWZ5t8Vib3ZWIQkGCxjeM/9xOF+Ck6G7kopwuQlVBUfRrM
BtK4VSG5erdDR0IC+9Po3RV1mQCf1ERQP+Tt6CGJqjqsXHHATKjVUUUuLSEwyromtqpDWoVtcOXW
UfylYLpb08jyMo92ylxoV6MDVkOND6tTR6F9hasyPrphOT1DIsd+n3XTsJ7rkphzwfHEWXaVWWKE
Y9cj6oRIGCKUdBs9bm/MCDwnGWn9TicCdFNGSXJOxGwQhdeQD7uo2rDgzQ4hPTPTmJN+1aYEY7PB
Aim5kjIZmpWp2dYSqRqxgvVYjAZ0dq2lpY6BIjq7JWcSNBdD4V0LWUykqjr6toV7toojdB48cbY2
snHWINI0LzmRFpuTJxSGeYwDTnfhAOX+9GQmXbXtA9FEB1vvLlLQtL6FGvaiyaDkndLcSix9IAfO
qa+sTm56NGL9Jhrm6kmElY5fD+zXvZS+WW1tvO/lln8JoROfBxYjVqL5zm4CUe1Nx4X3keS56W5z
EhpUuwrpuFXV7SuT6o/O4PpXVuJ08m7MgPHvSKE3qn0bzmLl1xo2867TGeqm5q0NxKVchHaAaTnF
kLZwBr2kjdCkWyks/5Bq/kxqx6QJcSWMqTp6VF2SU1abbYkf6ta5EYVgy7lX1SaqoWub0rZumefr
48YakL8xHzOPFYf/teWnEIE0QPnxyo6FcV9LO1kBOTS5zwRdpL+1jZc+p3qvfYRGMH7qdDG2a44K
Nu+aLcaVRl4umEuavvs2iqC4Au7q1m7cRe2R32DD59IUzRA8Mz6+hYvNC387yDpsIrPtObWOOim3
MasPbgwNweWE4bgcoshLq0fM1S0xV2GPQ4yzjVMM9nVV1giH/DLM7405sh6gyj6CFEKd/wc6NCh1
c0dyjXfrkmy7ohFMxLYZN3uiET0dxContVxzSHNRSqILVnH7lBfmMC4KGAXGNWkv1TV8Lzfd+k1l
PTU9sz8hIP71hNMapJyFOYcdhjJUcmMqhmsyDYyTnI0OLAS9lyVZQSK6NcQYoujELzTLeVdYXu9R
2tpEFoUH1LATXQE/MzZvRcI/9dQv6inmzeZP66njc9k9/4hn+eNHvnUcqZmYHXqOTtVkB6ZB0fSt
ntLR7Dm2SfsQ/wkzMobR3+opZjNfu4wWOBY4LQalDmNptH3Gf1I/YZt5Vz8Fyv8GUAzYkoX8470a
owl7hpCRcI+FWfvGEoGIMa1chBFw3oYOaGSz8HB7omPPCqsKT1U509JoHV1D6yxBTRp3OflSWgEV
xbVasdakaO1w54ecEHB6jNjWIEXK+pTFJDN6m6IFITCdej1LYoHnxKPbwotKmMqm7/LCvQLN1b0g
Zbgly9XDw21q3tKOXW+Tk3cFC6SJqFvkfId0TxpXjH0Sgk6JU9KbBefLVG4xXnb6VSmM3Fmm7OHE
nAEk7XZ54w/NmdDB7K5twuBTl0sLnTFNDINDy5jWR7dsYywwc/CkWThU+QhQtWsR5GayBU/B+mjN
ZbFmVuDfZE3pfmo8b1ppQTV9Jg+EEzwq3E01UAlheUU6lY4mkV+VFWs+sGONqF9Z5PuUYKzPbuc0
T2ZnYXAxKuB9VeC/5GI++XoLMHTM2B/5S8jgwbVuEifR0WN4xrpPrWApcFLwexjx3g5pGU9LfZ71
VT9RrjGvJIxjQSuSI6YduvNiMoBkQ2crzgOe6wcRF1h323naAs+ZbwOQiAcaDcpDk1DY4bvVkl2c
p8kXngfnNs3GkbC0ytRuyEaCK8OiuaOCNKgs+vI+ppTYYhiszrQsvOVIzAf9Rb83r21nNB+1Ku8I
HG5M66ayo2EV1LQfC4yVCgEvj3nv4FpOBntYw7Me1po6XU6EQm6syZI7OG2CuJ+wkZ81oJUbP8m1
Lfkecm/HpnzBYOPt486o7yQU59OgNdVVpeF33NpSm2/EIN3RIKNotHvTpZX39e84FewxvmZnIMJk
mei4oomSHgO7bA9p3UUM0XAjTDmDYyZ2YBAB6SAFNwguQUdJ7rrEgIlW6+WfFfXf0UgrdCCD7r8/
oT783hZV2X9/RP36M/8nj7YZj2D9A16nHHss0F+XVM/6QEHLGZRl0iUrBXbVv5ZU5wP/gtGhojl+
Hf98G+SYHzjt0je2HbghLMnef7LEKinId6NRM8DAy6vJn5AZE1Jt9evfjXF8ul8SUibSU5/5eBHH
5CxFaG6+uyZ/IeFTA9bvPgWdt8FSC74aD4DOlXg3gA2HkZesisIdC0JpLEY9oHahtvxc9qM4Fy7k
vlw2ClAp+19RGNX9+tOHOy4xJUrY53Gxf/yKMekFwsIatIvsoMo2rLbTahQGn+vo2SU1zOoZ+kDN
Ya9MrFUn5+R3oYGmXbuta63y1oCmM6TJth9RylmNxrQjq+Kbzk/Rv5KowsFybut1F0Xyeui88MLc
ZVr9/AL+5ZfwbL6AGmLzIL27gnpr11bRy2AH89VcC7uSm0IDqJ540/yxsfRxGRoZbH+tQEqq5jTw
yNFdE4OhDr5JIDhOmIQ+cD4jd4BJT4AtcjP6Wb7nOJxt/BFGaZEMTLypDQkOLaAR/vw7/Elkw0Pg
e27AWU4NIN/3QjqoqMPsTQGe8HpatToxqZTR89ajCf/zT3pXNbw9bsBkGFAiHHGC97o4ZzS6ojb4
pBE0NFLHhpvn+s2h7a3mVnfQNPz88969RG+fF1Cm2CaPuBko+//3L5FpdGVZMOjfjVHS3rKi0Fkd
ol8hJ//i+tkc6SzQeNRC1nvPfdCyXJDmx6TABN8KiOO1toJkl3X+/c+/zpt/+N3r6piGzsKk1oU/
LQpphKoMpJC/M/H/7KXXmes44JmZZ27cXHAGQiDhdrSH+uwyj0Sq1LmbrezUCC/xgEqzcJzmtp0V
9N5VJVZtMOdY4MiXuyivw0OVl/M24dn8SBhBid5V6sA8onTCV29HfIiobYz2vpnQqHa7x8mVye7n
X9J6UxD98C0JTkB25nimBz0Q9MCPdy00Qya4shW7KbWMRQHBc0+0Q7fntJVtKpjIiH6rVwGNZOVk
OR2L2Ut3eUEc4mjU/Sar2/ZUZwmhY32J3oLj+qNB++zkBLP92ZuK4tFp3DVTXvPOQBiOFQu087J1
ObKZehZsYpkQgzvG4iMBduaKBsK8zaINoJ3oM8sZmW+948BaMxHbJFV1ZHeJAXqE5tqK3GRHj2Be
Vk5SrGOT2OLOqvz7NnTSfUoqPMLlJkaOH4UvMRvPsugy1Hi1HG9q8NLkiknPvgIymG/H0HXWNVMr
nAtUHO7gVoBxifjaZW2VPfR0tnKULAtaItoNfJb5y0wcM9rAuF9HNCS3TminHbl2sbmUWe2uNE/a
t05s6fcMqopHL4qz15qhrFhkegDgOmhjQj8m4CpItGLx5BESsfIKs905QUD5OTO6IibYhQODSqn3
EwWTKJLpZujL5rcy/f/sncly3EjWpV+lrfcoc4wOX/QmRsbESSRFagMjKQnz5Jjx9P2BVfW3klmt
7Oz1v0nLsiwGAgjA4ffec76zxDLUzZZ2UMIYKP1hpIZ/wc1tbJwwDreG1Efm2Xxrz6y3qaUWTX9x
XQYVwRVjgZQv1Oy5DVnsSXUjzzMgay9LqjXWfYN+39CszNx+cSNvWKG/p8VHCs+Ztsf0aGRpy1gV
IOO12Rkkc0xkN28F75c1NBp7j3nBP3S0GV514DHm5zoVh1Z0CktPYz+kzq6IKu6Inli2rrbt1xLh
0y6NLAI3qpHh29JreiympluX6Tjw0xAE3YyM7Yep20WRfWcFebdlbesPLVESq8kgKQl5tPWdMPMc
p4BZ3U06u8SBS7Dk0KebPszoAgaYu2npwLsQ4og9muiZ0HFgvI8hlLbwQlLftwjq0FXUtuI+MOdp
m2jv64QuyiJydDPoJlkbiaeeWgIidrbW5lmO3XAs3FStyn4e1zmJPqsuITai7QUhPDCuWaJod5l5
Qb0Pluxk+KHap81YrCfDD14MMgL4MmOwoynNSDu1AdCD2AZbxMuIQPC5TYHg+h6jvCGGJR161l43
jXFy57I8t0Yp1np0p1dc4gKefMNQrJgYyCEpTSqGQYJfyGzM+jRNpnOIijG7Mm0qFeapJvyRqWTy
iAx1Bs9hDYxvI4nRkoItIJw7Kd5174TPBN513z3ZTM92r4djjrP9kDKrI2mycs5aUDTVbRrgoBT9
oTN5vowpJe4om2jKrAT4PpNYIuBFJE7XHlECIsxXI0Xoo9OLYmcLKzoIhqpbAlKddTKh5lQ2Oi7G
V8w3RwjHTFQRYWN+OSdFlxLTzKz8CPkq3XiUcnvD85tV3Yh0FyT99LNv9VBeQ0TJNkHFpmDuiSTX
pYWPzUIHFoe8Ocw58FeW6Kqt6Adcr22kj9KjHzQAdd9YkZhOcyuar7ManBuLBxVkpKi7TRrQ216J
qux/mIke6ESLmZ5oot8jCXDeK2P5FMVtcQYTBu9csL/IyipiVjCwO+nZ8tESIh0uVAnfjmCjetWZ
8FRG4aX3hL3Wz0lip5tUzMMmNtgXGm417RER2IfBqdNdRZ7AU0kVfqhpIX6fCWy8yhKiIRLNSdZA
Jy9eBv90xh11NU12dW1Hc3CUDRJDoockPie0SRgPimqrdM+ZU+PfKEFeCAA58h/amXmE64Q3M3Q2
4FnOzN9YKmu+kuflrjtt802I1RL7vm85JcMjwrK15cwUIk3cra0i9wZ8Xraei4aSHBbVlSA8a61k
FxzZq7g0f7GTs4/Ux97jfjUhc/1kD9w/xcDkqdyt+kgjsM9W7G2svUmDfh8UhntqdWncTxwAUDmc
OQKfZM3XpkP9DTi9hrfuRe09rXj+DSXpPQODeqPxaj/T6TkheU32kljRfZNYSJTZL9ondxT7tmZR
MHVnX/d27eyqqB4h7VvoP7Ik2pV2EJFt0z2YgWGth7aNcRwO7pZUg1sdFExR0ijs97rqp2jP5Zfp
u3b8OjrrJoc1RkO5XRHZ0E2rNtdio1F9BqQq527Fyjo1zCR8y4mux8Eawdh9vN7/uwX4ly1AROy/
7IQ2r+3r//jxUepev+Y//tf/PPE/uvd0+rVipTJb/uhfFavPDFRigQJmg0pwGY7+q1711T94cpe+
oFSECbNv+K961Va4dqlOMF7aHrG3zE1/aQlS99HIg4rzzzL379Sr5p/22qRZegjC0R8qepefqwiG
wJH25yA89iaSB8z4prwbzHCmKVO0ewhM6tiLt8QYxkNVOwwAk9JX90RCtFc0tvu9XZv1nuEfDtJf
LuN/qHFdi3P8Y6FpcUlonQqmy4v/51ONNjbu5KaW7y3jzaq8UShxbvzZozlJV89FVNyVX5iDGQ4K
3QBPJMAQo+rJfEYxFXz3qYzvGqBbtd5Wk8zl15mwnmtooENLh7ExX6jOW08DlK7mHWocg7GPm5BA
DnfDb9j+eC3FwYAAfuOIlMEWSTODAzKxdGSqH6OpD9FOGHkCntPNauCvDaEjSDHgPUCOUUdfd+ZC
2Em2o1YPtCMj3W3V4Nu3s+l1j6okvGDQdd6TxGRlvO6HpH7Lp1zcO4Fdgpt3NBHbMUytCb4CsAVm
UVaUHVu7zHiV91OWYbO2id6tmw06iwHQXfDEsNXY63jWxzpMzH3X2c17LCJ9o3Kg2l7SnNiMHity
5R9kEY+3phqpGZuuJcQ66o+j0RubmBcsHUUwLdc1xoFzEUY7IyaPHvqLWd4bjnoRNrtUg1FYuZnT
LHq2iAKWK9G5w8UIS+MOUiKYXhlNzXaI+/EcyvmL6MLsRk9dvBoZlZGiPLDi7/zUcN5Y4pKVqqJm
Nbou8pXOFrF3z669uu/jwmbA6+e3LtvsqEe2ZqYXdE2N/ZiEGhaRacQ3hHJsUbpZu5oArIdJiJER
LZy+0avcPUl6xa6SbZSyOnvdukHDuJ1hMV6NdlBt5ayMFTVTzbuzKg8IEdln1aF3x1WvTz6igF0i
M3EMcXIcFyjcMTJFFm6CQmTPFQbWh3IpuuvBlC45kQZ6S4JLwGRb49nuhfyOK9vbwYast3nN2Wsc
FusM0+vWisvWW3Hdnd1cD8ytK/J9XlNu+xWr+8iIna0mkZ0D76J+uCaRtj+5Q9NtMydWe6eOsm1r
wLCkgrU5oUXPwLsBgNNMhIKOI25phqnBjr1rg0a+drxnlw9ZGyMagMBX3ZZptfmKRzsiX32afliU
OJcaVO/GH0d9BTUY3lWLhPGF1vEMCpt34MHqvYTe0mBP0XpuKTj3tIyXcbvbNGyF6lxaa+RoGSpQ
W02bLMzCxcAUGA/uiFVg5RhZe1CAik6qciEXj1zHQy9n3azItovOyDmKExRerh4+8nnt9IsYto92
2WS5KCD8wHkHVzkQr5MN+mEequKsMrLFceXW6QUPQrAjwTJYWz6GlRUWzRqsJA3yfo/ozs5wKKjh
TjIPdvcyLb1D2upHFQ3zm2TvvQ2GxjkoLwFD7E2IjCvTKK9ZCYeXPkKtu6pgzAkK3LkwNynmAHiT
QzFMYJq1/FYEUnWoBTS1RknefH9t56CXRxO51ypH3w6nsscYf55KSfWjiH07lKFXuuBRM8TOCdpX
iOwlI33kGNYNrKfhztO0YMjijnpmKEWT3TDkq/aDRX4flV9fGgjzTNjcFaLHa4/lAKsCYUtgurP8
ic59fR93dltux8yCn1qDQTLqhYgkFzgSDvjyQdLzzzZmFzsbsWCUPO5RRbENXKmfXX1hQx/dxtaQ
PjKWLB78BccUTh0Y7GpAtvdBa3KbNH1PwhaGU/zBc0Kd690SVpUZzyD5IT6xR1X31gcHSn4wocJK
Yyx1FlQUKUL1ccrN4SX0IwBhC1LKbIFLoZ3czIZHgGK4oKeoRqBQMVN3TpHqE9KEev3FtUt4VbiX
o7ulDfy17PP4Xk5jbl41uglvHcepCAOgAsMHKaPmWzmJIl858I7dvV5AWcGCzIpw1JnM+sf+0gIr
g99mDjhJoGhDV0mR4t1QIQLgcntY1WCi2v4n6zs8KyMadrX0mm+eoThEqMR8hiVtQ7Cwk4NOrXFb
D4C/WBvGQ7LAwOAlm/yDm451noc8BYOzmshABAQ0R1jWPohiiQtczPzgjMnJWphjFGBHOD8I6nqE
j6fWJ2tu+dmuDD865Yy/0P3anGRvym0Tee+JDTFn8BGQpPVoPwGSqg4J061bZUcmR83frXohoyk3
tW+IjTsnAUs/IV3ncPIDYGnlge12vvJcY1yjsDSw4LHhryonuZ7cUu4dJl38AW3UGyJzQ1DXC7PN
XehtlkUEHrk8gJs0/4h9YXzDeU4ry7LHk+PWTrZuqggmnKv6937hxKX0lzaMCEaCTwCbZwtPjrvU
tQGCLJg5guhAzk0Lfa4p+55MM9/WJ9tfCHauHYGqMxt6MdtuMkgxQO+k7N2kjZjseGhXT16CQGlb
Lyw8p12weJNaEHmhs+Dykg90XvuB0fMjOTD89RfG1Qdoj+B7/RIv9D2muPxc0SsGQcpT4dCyE96X
dAzcffKB77MdDemrIB300nwA/pY58w3SHDhVbVR+gxfQ7toOJiCQPH6vAOUPQiY7Kb7Zbp3zmZAE
rYUpiNIeYBWJx/nFrxvz3LCc8RQtJMLwA0rIvgtAYea3qEKltNJXHC4vjWGiV5oYIRCmq6pjAlZN
orL3DbT2iLGidZcFAx7Lss7vh4j0iTJJJqRzJFKMH+EUC2eZiKIls6JrmvtQDbysaQ1fIreMIBny
iJ1jLDXuBsoRbCNAIIDh3RwZHHqqfhOgJH8H/lW/+VhUEYbOhjrCNxqWDaZr6S2SBoUMeG6JXljy
N/yPKA61pHK0HwEdVZwRbUBljzyJbLH+TFIZdc7wEe2hP2I+2J7or1ayhH/09hIEApMY0v5HPIjg
Hgi2akkN6RPNmwCNWVFfpTXXczMOAU2JFlA6aP3M9r+MSwpJ+RFIAjLAO/k6ZaGNlF3Rc/Gy5IJj
Ph3XLO05vDh/fNKWqu/h2clvdeAn+9IDMAdxI4XjTW0HV0LWxb5uNA4ZI6SVs4roAVFTy6jbx7TS
by0A7vnRr2JFQ1JWP5GXOKjqRCgOlZ9kYl2UBNw2dudBiQC+Z7cnz58snCD/Xdb9v8whTVzc9i/1
yJ/KunNJh+tPVNN//tW/6zr/HygyLOSt9jJ/+Rg3/quyU84/BAZ4wWiBIQ3p6/9nEknIO5WMJZQH
P0Ey3aBN/q9JpMUH/tMzbcGJZ2v0t8Qe9qfKDgswEH/GhO7CT0Uzu/z3X0aRBBIOXRmb+uBy45IS
nBjmvYjq+eL3cbUr68RfaARSvDWGDB5kpPQBy3ZwNHRM6A3vf7xm0jyXwiv29G765Z2SQXpjv/7g
w+rdSBjE4OdEq9YmQLUbszC6H9iozfMIFuHJsTAkVLkPhwAVwgWNG0rLwpL9hrxWvTZDoYd9mxvz
FeuQ96UruvH6l5/sP5SQn+ZWXAHHoXSktYMm1kI5/McrABxDU6hW1YGtJgO7oFF79ixqbbXtcl58
798f79NE6eN46GuWEQ/aFvPzWJaoZDGGaVodBkPbqzHM3havyjoOuAa/P9IyS/ll1rIcSdoWhi2T
yt1EG/THM5sR+8+83TNMgdR+Fss3O0nX2Pt2EH/pSWHcT1ES3P/+oP/h9Mgol/QLuJkY9iz//Zcb
KhEWqEh2nwdEdfiTjYXM12BmdDfd6Opp9feP5tLhIKTKd2jefar+Q+UPcZEn2cEUg5teCkKyd6PH
+Oemy9RfTOjMxf3+6XoqWDgwJGySqpAI/PHUxjTMojwV8aGOxgxjVEQtv6nrHJP8Mq+Opmi86Sjn
zwOR4VdERLXVNm5oHP7dc3YFyAw4yXSEJIvKH78Ghmc55R07xrpLEU/yokeFGwbBg/IqyJe/P9if
7yGwcB+iCNgZDkq0Px5MUyjbrfYSUiXm+a70dbNpDZ5gshHS6DA1MSYnWajU/4vj/vk2cpmEmiaF
skdL7LNEImUsGYdelRyKoe7ZlPNrDnY3DKsi7pK/dyxHIVRAJ0YfjZ/XFIt/99db1omNwewjhVae
en5DZLBEFi30dArpYD/+/np+Wm8/joWUgEvpA71wP3OVkrylRmHvdpgnuCebkt3CMYvt3tz8/jif
22LLOUFuxJDMIsPtav3xnDovazQS4/gQCLdP2M1QT6wgoOBZ6m33SxTHTDhGiLcx8VFVEmyptKK/
gFd8uneWc0Uxw0K3xBR64vO9Q3GWxrXb8h36BoGeiR4FxrvB6Mue8mMZ+pSznj39xXr+cQl/eUyX
wxKKyIkTQso79DOIpQ89dneBjA8RSUtfdeLlRwAF03WFLm6v7aogf8coR3JqpjGU62Dopv4weMX4
HSNyrd8rPMPHNCggwS4axoDMlmMwJ8bd73+h//Q93UUeQ99X4ef+LLNMXTsYoOAYV0AUvbdp6hy9
7uuMMotQusFDoEcJtpoSQ5KtBnjjInprYkhRBMEBMYxzIkIkOAC/tq+V4TVy5/VRmZD4oWS///13
/fNdi7DDR0JEr5Va8fNXFaqgEZAN8SFXYkpBm/tjSu3StNvfH+fTU89Ph2mIn4wqxOefn9+NsWFx
UYwmxsJfIpePZ7QMRVq6JzSD7pffH+vzcv5xMEIMLd6OyFWwK/3xEZn8xm2cMWE5L3W6Cf2g32Dl
69YglxnsWVW4rsZhOpndKF9Q5oR7Spr2Ly7sgqbiMH+8XX0buS2J8mwK+Dqf3iqZrgyLJyO4kh2z
wIPMcAutcA7Y1SHsqvkO2al4c8kWXcdxRxLQVEVJyL8TPbXywA+eGqgfR4XM5xZDIwi6pk4qva7B
S8TYV/L5kkUNVv24tu7nzA5+9rCJn/wpmy849cFOqFp7i+8S6FrO3KrXggUXr6R173ap98WLKnFF
+qt5jgiB6Taiig2ClYf5bgoDu1tlNJxuGDW1r1kwibeZsNQLImH48mosgp+5z0TxWOQ17lN09cEV
bHSnoVUadRCJJNNPbLqkTa0KaCGvEflO72Dr7McBK3+9GonEhV9JNNfPrG+dYZO3wJa3yMCiC4ab
/Oi4LC2m7uO3LmLxLpvQ/Uln2bcgY7NtpBwTfrgeYgX7iuA6Zz84CBk2hRyb777EC1UktXzx60H7
9xiEud94+sOUyOmFUllV2iBjr2HtJJhHvsyAmzdjqsKLXP62odCFhu/a5BnFC7NEIkd9UKU9XXjP
ZE91PQ03H5c38IZ2axWRuKvsOkqP5Syz6BCYoWcfLYLVLilquA7+YZTQaf5YrUBcnnQ7s0L55mh8
K0rAh+tSjKZYZ5k5X3VxxbVj9r74VYSIYDzGztdOCyBHViiK2yWKaXHk8jlDFEcXr4V1DT06ftNC
Dfg8tJ7CvZpVNq9QnrtfgKzbj37BUHRlWFzb3LbityzMrZ2J7eKVNhNuCh4aZDlBnM93LkYQzKCp
Hm9FX4838YSKdiMdM/6WeS1LE0KmJ3PCurO1l/swX4IyfbCC4XqK/DbezKPJBsbM0dUVPfaNlURt
dwmHKYMBSunFDLPp5zscbQyOluA0EE8NhuKEE6ALjHKJZC1usC0Q7uo1GtCdQdbj7nVTZ2RaCo/i
qouoGGA4Gw8ebvmFx+9Ml9DIkmPqZ1s106hDnD7eEPlb78iRM0nNnMttTd4zkolS34WoyQ/C18WJ
4YkD3CiLMT1hmTHtYj52tfCubOkGD2Ert6WzIPW9Ir3gXkvXBBbJG6xV+zSeEaQXwUgcUULaOSkB
q8rJQUFMEBZSnEjCGGeajpa1NlGc7zD25GsyrwDiclWtJxX3N3FYTMfERMMUgTIARlEemdcxbTE6
PFT5oFZ1zmkh4NEIO9KM3K22W1kNnrPWdV40M6cL2P4bvehXkHCPm37ysc0oy95hXHv0ArQSU1NZ
pwwooehSJudtMexTlYt1OoMLjWbhIdh25lWsovsmmt6IjnqtOqPZJgaknsnD8W/RczpALn2uFzA2
kvQqW08jCpGgq6xvue0cZziJAKTi68jDY5Y63kPfB6eykOFzi4x/GznTeIyynAXYWfZIuTVde7Ft
X+Cv13dmnDVHo0dUMM/eOZX15DPazlF9qHRZRMLmB1SH6moyS2L+yNQOyFgM7eRowu40V4ERynPn
ZnyhMgNbRL/Xmh9dBES7cciCbgvoR51a06xv2Cg50WbwlsGZFNkjqTbhIy3L4ctUuuwfyqbyw1XV
z9MllXiRCOuSOydt/e9JTrLTCBboQLM456Dsoi86FPe+Owz3cpimrT13qIp4/0AiKKs+WsdVnd82
LU1ByZOWHRhZshWwUoIL9cReJPUZVqWF16w9IWOWomKgJRnwRpChkldVQumDbB4cMdu8nULct++G
npauRoVyg/XySSL33ZgM2q6deia0MyS2I9m0HlFaO2aaMBCqJt0VSereCqLVdp7swq9tEg4nuxs3
bRwMx2ToBEkG/qC+2ckIutAtCLUjTFcbhwKR2REDPtkF1kA63dzn3JgJewdKhMy4yyYtt/mknwuk
zzsUNv1L5xT+z9YZwVh4hWk9WLkrv47DrOa9cGMDCj/EM2J42Y8VY31VzbO6Ho3aI2iVSRXapWpt
tLXEh4vuVI2mBbPN7PSPysIRWRGFdKxb+yJzR1xUgBJw7SjzTB+5YAtTSPIDMnWXBXVAe9UObIr/
JHJoU2iUNLFB96HN1JEflRwGFxQNL2GAKIXRO+/jLJo7SVbHYayLZuOXtbXxPW4BUBckMQShux/A
Ke48PPBEr8XOY0ruyG3YQpLOAzM5BEltXbiC8cYmoK3uA3Pfuy43tiouZNuLdZAr6zasM/eK7r59
ViFRGrqa3S+BW5ub3B9K3H5wpbK58V+7JUyOhaZe9w1DvrXfljpepYHr76O+sBASDoyGwiYgyE2M
9nUn/PJGzAHbfmWXHjRQIym2U2qUDgErfYYAqJAvburRxCnr8ARIwS83QeBkh8lQ04+WcvwM1qe7
ax1j9Fd2pRipM8/mne6oQS+dSfeaih17C94OCgCzPGa4N3m62uoyJHl2W3lue+PDz7yy6yZS61j5
VzlosgOoO4heZuCfSjI5L0mHx8QJ+/wtLZiebNNK1V8dED87EL3pT+XmhEFXkpEsAQb0kpJMP8mm
+pbz0Vtdl4wPlDtbDBGCuX8VjCTI3zAa4xBWHXtZ1P4wEqPCRUlLfosZTPFalEzjIXtt09x6HwyF
AKyrArA6ym62BWjsC+O78k2aRX+cx4Rph+IdSAN23k8uIBUGb+2tKfrmLdEpa3ad8dZgEdBp2K5h
f9Wp+4hEsZDNO9ApH5OuU4zRz8ggu6ONG5ykodMWlEmt8bP2ouIywsW8jge3eyTltn9zdOy/hJ0C
+baExJBnKGafxrcLlEkSzV4AVTQ8ZzoybyWBOvd6ZIUALwSUtI3h91hpk3qZXA6puWYXheDBmuQG
HztdDSDDcItQ7/Ot2vHKKRJxcYY4gywz8M5glDXl66zrPBKkkeTjskzq8cqE2Hc0NbE2m9axSpaz
aQ6/+HZiTWtg6qCQ1MhrxKQ7xH1JV34dNrPxEGdK7FRa8rvxUtjbomqPFS7d94raaJmOZJvCyLkK
2o+/BdZyK9NREpdIVlaBCw0hsSfs4GlyLfvVsCrjp4X04xz4BE24xZyszZKPHZ1RPZpF3GPJd/U3
GAAx20mBRLSJH9kYB9s28ATslfres5+wFICYmllegyzgpsph2RZiJXzjXvYj7DhZzGuE6Ts8RYuL
HgAHdBoUhmxONhK7+8osEIf51Nj48J1yYfm9pZkVFWuDOpm8GnDvkxde4a2ydp03/GgJINlTyzvr
mqHBLoU1tk7xhltN7q7NuEco7XY7lJzhGqmlsZEBt7NIRvM0ufm+m02wVHxwVHb+3prAFuT5lO3J
UBq/1J6Ft7Xzw0tS9D+NijFDPecFCvHeOmLYF9uGbtYx1lOGyZr2gDX2IJoq3e2rqBVvaQulhhqf
tw4boSOJOA7JU3G9y4cWCFI7JufUBJnpATpAuTauKao9fGfjzYD7hqzc0btydR2tRd77lCbVJut8
MDNsBW9Hs2FGiwx457fNj1Yb5bYyyhkdZrxEPKlvejLynZ4qD/o7vYOZwQe6UxLdjdfYc3ZlEOHH
7tQ1ITjH3Khfhny+6dLgCJ/ksdLBhSWXhhFUlROxdj+TOnzClnMvrWJfsZteI2t+VSLG9pbSpJSt
ejNd0axnEgw2yjDdxzKLieIurbdRmWysjJBFPrIOmQfqHUz6LukqFAgSEmvovee9IjE2p6u9ckE7
b8Oh677O9vw+QmHwwC4w+83iAQL6FH4VuMpmXP9+ekS/Q27YNIFKim10otu+jp/HfmyuujY6u/Wj
8PsOYVCttlETf5F2GF1h6EjXuu67Z8PS/naExHDVU8Ocu06Tdjkmy2M+iaNrx/LZa5yCgVLt+Zsm
GvQhrj3ao4BSKSekisZ9OZhsodEoOHj/vflMWLGhd1E+3mOdVt9BXJFFa5CuMDELVo0v9lZvDfaJ
6XfTEAGL4OA2s/TyeVadJq+Q2NBxTxgT2kMIG0gxfke4v6Kr6STAZ5PM3JmgBspVyn7oStqdNK5b
+EjxpjHKhHAARdPUawZKzlTBZO2s4MUP0+BnE3g8gByVEQOiaAoRy6eQ2lh+SVkUctt3m5LlhT7T
MtOYyi546UIKhIBggB0ZrS7RPTOED95xT34dTBeDRIM10V/GtgX6IK4Tw437basmyo5OsiwNTWJD
6F6qEzMe+x/JbA03iTcR/Wmm884M4Y5G6RC8hLlBkzt0pHlvNm679VxNJcIEVrwhwfXcSxv1S8mr
WgILIrdqvtZFz9YhMzyxr0xbH9jb89FAbQ1SpyjQGc8isZOmpL4avPabh1d8E2u2f2QgVLeuJgoO
jNiBOOYEiU2pD1ba8CJt7OBoRy5NAeysF7+T9AiWSc3H8frKMbYTypFD4NnMbFISW4V08ueP/4vy
c+seabD3pZSJ2kvXna/IXq1em7ylBhu1RZfAt4ebAbXtxqDYZNYzFx4RH1xMHK7uSkRtvftoFFfZ
yBhlLP1Nl9I3zvIYy30cR2pvKL4ioEyQrXNb7L3cbb6WccsJxAmfyDoyo8rrxls3zsznvBP86kUq
+M7DqA/aLcbbFPnq7kOOjJZ8vozVNLVoyDkvJ6cXXrmUfSAhqnLtTkm9Z6tGbd91mdSbPl247/FM
V4TmJYtBZ1KdCMzLpdO79SENRJ5z/4vZOKsyrF5p/sV7kSZ0FP35pLTGpmJmqqUlg1mavFgYLbs2
HQbnnNWtuHYRhJzKBB10M7s0r4I5PX7cd0Zc4P9K+AXsmUyoTGfzXdQ20L760Vi+XwTs0GB4TFOE
Musu65ZrknVM2Uz+J7/VCGO257LRpFw7ZjVfrMIEDbG04hpMQBdJ5vsNpDx/U5bxvPOIDL20juCz
Vb98YJZ4X0JLGVsVwXTHe0s/X8KyGAEUPOeCP0GBoA+yWP5r2XK1TG/khjVtOV16PmiLwEu5kE4N
8YzLBf5x2qZqjxPAvI8MttempM9KYhIFvwlT8edM8sypT7ib7JkPTUajfKWViHuH13n/2FoYh5U5
BMc+CsrXIBIA1dG6VSsj4hHGv8ZscmiDY1CZ5WsqG0Rh9WjYRC32mUA1kAXmPcUBZ1ggEYWLHIYp
O2C0C3tVxNaZukV/bdVyeXORpceu5DL1IEbuhxTP3ccDazUp4JI5r17JyubQY9f0x6ydgkNLyzVf
db7RvM6EQYeCjhwCbmSIOk5PLL5vndv068iMKT3a6r0QvoKpGMCD7AF+i5Zfp20DHvaRJzDoJkXH
olD7VvdYeUpvuti0wC9V3gcvekDLup692TxloWXeQPoJjm5m881bKh93A05G7YXt0vxgLIrRcLkL
Bjz6Z7dyaSmAFyDSwkfct8KIyF0iZ/EGMqYCA+cbJRqRime61G6wKalOUQCyPhK+UOwJ4DKAjQTB
TxlUnLBql3tQC3yNgDKCIyKzHNg/oVfE+mBxlL6k7PNB9PwAXW67awqM8bkp4/Hb2PtMoRo25JpW
ahVuI7YVvBnJ5j6bTV9cQ/buHmIx+N+r3gl+xuWIetiNsmkFVWi4ceKh3k2uBNlB5qA+9KoOXhLP
dYtVo4ERbmRJg3uTVXE5/bP9/N/69b/Sr+Nrpvv9fzdcX17j4scfxOv//It/iRw8ABS25zqwwJgP
cP8xP/i33dr8B9psxjEQxSX7Vjr+/wZYyH/A46fRL2HZ+rYlkFr8222N/MFdgBiMkSH7LPKHvwEE
+zxUYJpAwcznLEZoCL7LcOOXifREnIPdTouCIEDJtXWnC9i6X67Gf9AQ/PkQiDwWZzjDHCzkH/r5
Xw7BCGnZHKr5qg9s8t/9lTGR8+BxSf/rmv9/HGX5Fr8cBQ7nSJYUR5HFt8b4Vo4/WvcvJAN/dSKf
ZssyLh1Kdw7RzXdS3E3xpp7ffn8WJuaETyMP30fT6jDksbgzTPOz6KQh+ysJ+xrzoVHod9KuxLBl
QbC27GvnKzcgzxacBatnhoXHbkS3Gxt73ML8NPfT2A/7GBvokxXNtrnmNZ5sNOnTlpv37oa96HBW
2oupDrC/2C3JJiZ0pi9o4Nh9ybxLHqallSYTmZyA+NNeL2kW+BVJoD4EI2IOMczrNdLkSLATRSWX
GjK6ZFU1kYXalSsvhpzu6Y7tgMjkSeA2YD4En5VAqCm6iNrwWL8X2rigMRoZLsGRYd5hxRzbjPCy
tDt3Kp8fiYrPNlGFhTOR9btn5ZJZY25vfaPuN42cgVZYzdkhO+2RfCHnbgCfsjfoWW1LnIdsc7DS
ZZ3p7JrUR/82VubFp8LfJrYzrkbquHtbtnwIL4SznJNpWwKTmuh3NuYlIMT4qqQ5sA7LLrrDxja8
q5aYzn62O2q9YAQi3eMMMOL5x1B4wXNUoeTY5AwLHhlOujapmeYPrUcyQxijtT+NGuMmieJZ+6Ss
2I+QYbTOHawiPmi5wKg4LiVlOryDdgnunVwPWXDQnoEp2wCUHCKNA3iPsI4bwi6JcpUoEBPjOgmd
H22DKnGY2u57srj4ZuuHgh/9MlpAT53OiJ/bFA6wmGj84syszX0xOD+WHbFaRUM9XyU1Sv+E4R7x
bcHcPnWCz8tHvkcyyvSYK7d5io1JrjHIyVPudxFv5CHY2q7GHPG/2TuT3ri1bEv/lcKbM8G+KaAm
0TJCfWPJ9oSQLJn9IXnY89fXx8iLelYooICzpm+QF5kJXzPYHe6z91rfQpEIKFVPDuC5lSdLuUFV
rW6RsxNAZtl2uPSCMVi7uDkpxDNAfhZNe5/NFAfQJ9LlqqTZ9jn24sRKuoe0mNoHIun4w9KreTDI
1bzLQvSdahake8baRFoqRbvumBzfuB6XE/uYFqxyerkrnbXzuum9BNcxY5oNwXjgSgbyQAPsclRD
yOFDhnOx+jC7F4dF2cfWjZ5hR4vCUN1qpgxeA8fCCTPoSnCt9x495jRipDVrnQm5oNF3M0ZSX43h
aC9hgJv7sZTVZaXMm5t86na2V9q3gWIoW6S5xq2j5eFlb1pPQV5RH6GdRoBqdSrTFxoQu0o2CJbb
AWor7r/gtWECiY+jL5qFobTKlmAz97eZpO5v2lvNsiY59ELCYX+NPFVbh21lklYMe2Ct1I1HP9ib
r0cAJXelTcNbxqwmWdYdUV5RyKxSqzWgVyROXWZgwR7ZO0zrYAS6wcEsbUt0j9xaGAO+u3rQIcW3
ojssfyp+bz2zV2Y7UNY7cUejli7nLy0FUV3Bg7tujaF/wY4orgScgRvE+sYjmwBmShgalPVQadZF
r4fjLalVE/gz6d4msRQv+AX7OzmOw+2QRM31UFfEmA2U00CjrYu0ZBemVVa3BHhqP5TIyFcN4hCf
CtvtlqBSOEClzYtXpgfNnZxURyyIDwavJ3BIrpj/F3h+evW3GdtNvoiyInqoYBe9WZNd+1rHIpQq
UPF4NBheQkvZlGNZb5uiJ/64LuN6xVcFMbRqVhcZpv+ERlIFeo6KL1yEHUpnXprIXiUe6CVGitOe
Xxs+6lox7UfgcBfMDubAmSCulgmGfJJY88TbuVQMGzTDNhPB0NtZtcceib0EbNjZexSlMdhr2+CZ
oEvINtdTm7U6Srn7964yqtxxgwRXIfWmDTDBqJm37IKG6zAU07DQ2SXdikxWr33VNCxjXXqHnZeG
d6ISc8Eq8DOOvWlddI7jE5javcNqmjY6qpOLw56pL+IMIAoii5c6LbRXLCoMHDNq99818Q5PY02s
LaIhNrzzFksXtgWvnb0RqpGcZpTlzLtgFI21S18bqAflKM/wIWSc7EUtnCcz8yGZ/dFZoQvTLdtR
p3Y3srmxljb1szM09Yralz9qSkNZx3hJrg7beb0O9Xu6wpS+ZlQ8dXGebxuvFVt25MEaGBzwOmXm
Ple0MdVhLvaL9gVHYLMDB+JCjWwTi/CWVPUR06csnrK79mg6s1uN4DZLzYvJbcHDoClN6C2Ylg1+
QW9fX7g0I3aI7+EO03rK9xDm2Qs4hd20c4988htR8oPVwZ58L6ZVoOHX+X6Y1Mbm3Jk5yDmt0hVb
p59pFFPZclggv8F+mHBOa5INLepn5bGMbSRdysCtdw3IXYVDG6Ql+u3tsCNM591qLm3rIoDczial
RsZYhQj6q0Bxt1SjcmeUSvrUexidhKjoQ1S2srZM6TEDobMQHvpH88eu9piAKAm9lN6m22NobJ0K
j3FMRE/p1pCj+aLBi1iLkgccRT3xlDzRS0RcALNNVbwnfMN3zH3rxzq1pyceJGiRkRISR9R6OPoZ
4xBDyU5YlmLrSsP+3lCQEt0Y68Fl1gvYkYednx4ow23TpNPdpKjdeycC5VuO95kOTpNoK1chefFw
n9JmCH6PKj92MI1+o5qldk0/RHkMYSrf4gRhspDpILKsIf4h2tq984pu2CjY656NdjSfO6mYz+TM
jNd8qexNVEXKaoxjZUVvgR5iEAAbDBV5X4DxWusSipmSGsP14ao3FpP5GVxzo88h10IUfPjq5MKS
zFCrAqSXaPHqFDyIm4Hk5QuHGcpaeEmzy8fGWJfEsNMuUk1eYscb9y376JvA1cIdI3/GLodneXI1
VD6KSVYK+42LidjhawC6wZoxRkhGMcaeBfu+9Eatknxn01n+7gX4s5oAaR1h1HwM1cnk9k8IltO6
oOOATQWjFdmvANDY01uTNrclkDyk43DNojDu9DIQN46cplVcWEQcM/EmDAptj7WA3J2sJ1DYNN1S
7zIjUmDRpk5yQ/g0JgeD5pfZ5vQQ+wlLpNPTV5TlcANogk+3E2GFdaqC1gTgUAdTvyaDeOFqkbfm
29TtPMmYErpmzQCsyYS2FI4oHluUaJuWBYcaiIHQBY7f5qaibUjb0+5QRdPAGXut3FdoSDbIfZVx
UaVCeaxVlR02BiQqZpNEjqyjC6iGNa9mY5UJhsBZm+l2cKVwV9CF0ET2pNJqXeclnSnDi7XXgxjC
zBlwm32vvgKapYEyxIWxUMxZM8TUeB2jDmXKhd4HCqqzt3tzXLvAlwg4gCaKV6RDKJN7NmaIpkPJ
sxC1Md2pNuMQ7CoQM5YB/+PRVCo4mh6dncu2USDx80dvEwMDy6KYqsCvtcTcxqox7XCi2MQTxdv5
jG6caIBx4lnRtQatt162cf6gD2TwMrsW66mMlG1jFY3EvD/qP0fCpkiSFdUDXHXEcmmsXDAxu20x
9y5Iwo4wuyjvbgWTTzPFd6NlFJYlY3DJaaSrTC1YOa2wlhvXlf26oA2zDQLmRoK65ALxj0QeVqnO
mgoxYlBlEW4Sjbc6vYhlWtv5LxJ+ftHzuxn02tjoQ5/PdVu1wyikL5wpfuyLaFpKVwl9VqstF2Lm
RpliFTLHZw7mflcEqneIfmA54roKVm4/B7kYDBxUt2HGbpXmOnNKzhdTmklVBR2JFZsRYRlclSIK
l2kXQtGKM5SdhdG1MP2S6GfYdpafgj+csVpDtx7cqXgo0cVPGNQQRJGMGl1EiV3eCpGW35UwJbpZ
H3NsQiXDuM5BIaYhk1llbpnu2m6c9nrspVszi1pfifAdr4qwMm9NV063SWjLhxIy8hoFgMP8b5BE
QU62vR4cGSwDGUXbzJuSTVelbMnVLN5jQh5psDfVqyen/EIjs8PHMWx5ctUXodEzImqHNL2oxSvl
vfZjsIV7pXltA45Et4q7rkrgy+hF298G01jsGkDF20SJ6k3jIonQc/DczC4UhjOglmW7woj1akZm
1S878kZuTK1J7oTVFJsWS8QPW1JfYRmO9OuRuKcfeJedPQxt8RyMDqSVinScJ3X+Qtoa+a1q5Eb+
IER7EcWueRXldfOMzdbyiR3o95kVdhc9iJJfjZkgNYC+WyyKtgluO6fM3/KaZJfO1swXhikFHjss
0nsNIuGlbGin2/gFaHZ2wmSvW4NFHJXG/GYIJ18z39foY2Nwuy6U8T3tHPe7XjiCof7kAsHOpg1i
rWSZdPmIYxr00VJGORPbVhkAeo6SlSzJEj8pYV+UtqNye/na7kd2FchIjQlQpLsK63Ja4Sl7VDLm
UqIhZ4tVfkHjxl1BQ2JTrJXP0kgI6gLBFjM1duCWWFTGIM/t/LFIc8AxU6bvpGSCSz2fo4/AqpeW
bqv4Rt0ruc92yVbexyZDMdITsKEBLX5qlApwNcjdLbuYfqErcfCNbmhzyUcxu6VUTF4GzSi+JVVa
fS/bcnC2pYKlbREHBLJhN7YCa5GmlDQmaLk709B6AVuaHmUqbb3Db9gn+05v38PeZYZHe+dy8Fxx
YVDZ/hKlagOanAnXSno9FR1G5dpQsm2D5GjJVKi4TLuSpAe8a801U/zwOqEYmqG7UIgB5FcIfmz0
aZL4EN7/N2I6cF3yTfMWLSY8pqXNtPeKur1NMVPAUcoiAj1rgw8XUE9N5MFdXRrFq0GmMrCn/ieq
qIepRc+1cei7rhRartukmljZS8VY8qplD2Bm4RagD5P3lprV+RIk0saOWnUzdTDWkTPNFtDC3EbA
Uy/11KbJmsoWZmbusTdN9PCVFjT8G1bChWUo+O7DwXlkq8P3BIXizyB31BVMmGdzMPsLtdT0LX+L
jmi+ah7M2HxzMlfedEUz4moJ4GKniF+4bmNy5XkTdCXwKAuPaJAt3IEBxjdcea6E8+x0kfkYdwUm
+jbmhSW8bdELaqoxsr2NpVjbxoj0W/YgTyzI6c1QTva+QmK2aPrGXpeZCF4KL52WGY1x2M1Gcm0T
S43fEOrxQpdUt6AiqmXY9eJeYJanwlXu8jxvdg2Q8rsgVuxbp1JD4Ae2fq1FnfFbCwmLKZK+XMs2
DvcBGUY3whqiS9L9rAezRNqEknEipuoHVEKmVmm9zVlu111p4EZuBvUuCFqb8B1UxVDbiu2IffWh
YcVdtMMMxPE62OJZ+xiC3l8MjmrvjbAYt00vf0aecPwEHvuSMcWwZyFVIDl73SWlnEOoOqKNOqxS
6t9C/G6bpItXWVO+Goh/f9Ru06ICCFGavhZqkqgXWtkGF6QJJCu6JT0PW60/troyjEvFg0lyHWcy
1JeFqKphYciitDaVGCBMuZFkvA7e6lHknkCGMHrbKJ7V/LSwHpFBvg8DIkMVrirzaEPu4Qj9cix2
DVYGZpuiik1ShaJg0hif5bGnzYFVvoIwZc/7b5GSYz/lKGrISgW5RVWYrWh3/Kp1QPqFOgbIHPi+
jn3vt4P94rAFGZLp0pLqHTWUTeeMNpHSutov08v6C7OwjLVdGTRSUkKnwkDzO08Jfke2Yd3CJ9bv
6sH7XQ2m8hTy6n3TdUdGK6suKuZjcghWtas5C0VYxZZcZBBVcSVWdhN2QL/pAHzdCP3cBcXA51g2
bj7wjPqxj8fGZy86xZV+D79n0Sk04+Ky4JmstuzH8zNK80+dXXc+GjGiqosL0T42uTiDNVAnOdIf
i5AhLTrpRZw7wzoLy+yM9+TUobCbER9u6XA4jhXtam2XtB81Tixyw8chMflkJJ12pTbEZ319DY8t
Ji5npenY9gDkeBzxqF+tpZY6ZgaHElK0l2nWAPCTxNwHPLyA+IZ8S3zO+LdNcg6qa4Zm0IcDSHN8
UCsOAFAXce2PKVdRR4u2sCUtO/ak5pnzO7bxzOfHC80Iw8EuaB4TSFMW/6ksFennY2QQKxoQIKlU
brJLdTqaGe2P23LU6CBmU3TVZsNw5vjHxo/D8Q0gtThR5xnN8ewkNMsIVFrtu7lCA15wgnbVf/v6
Js4Ohz8dEPNBDJ0Hc/a1qYwFPs41Bo3PRePBImwaWrdOH1FFhI4RXGc6sLNpJJSsa4m8KiRF8teH
PvX8GDpWReC3eM3mKdifIxXPMgct1A05N0lGNGgWAUzJ3Ah2FDWrFmhtrMUYNcH668OeevVhiVKb
c2exwDP6+vOwRu3ZBYEb0neqJNtrefeNmC4wnTZPrUc48X/wwGIUxlsD1tjFa/zxcKGsVA09EIer
G+ux0qstm39gE4T6nVllPplqDvfSw/rJDpyFRj2+oNP0z720p7b/VR+ezTFo38gPGxZKnWn4JdC7
EMagvkTB3Ewio+I/eGgBR9pQhw08qJ9eGsdoJrwAEl1+aN5Z8ECuypAl9ut7eGqV4xbO4yvoyp/c
tSaelNbMWXoOq0CXkOpgeuNAAiBcy68PdeotNBEOuHBoDUaM80/5Y/CXDq2A49SzoPYVXJq++Gm7
xc//v2McraSx1eg2H2rpI6K+mmy5Nd38nONtvvnHLzrPHwAkHkXL+fRweInbS72RfkntehW2qr7X
CQ8AmNjH3yOFFQaJkjrHkEGpgSK8w8B3bkX7/OoZmJIZofD+ebQujlY00yqRDxYeQZgaRN0GstKS
mLPqMlMSlD+lJ1Z/e105HjH3HnUUXuzjd69iW+WOmH78XAwUKPZ4BxzJOVNKfH4WgVbOcDhauzpC
2aMX3Au1ZpJpVvkEyAGuKgkuxlNw6STMMr4+nRNH4iRci5guDV+Tc/SYeHUcT+PoFj5LG6olpb4w
RuexlMnT18c5cZs0x9RVDHNzdQRv/cMjb5d5anjSKfwpVtcye1HAgCepmAVX+6+P9Jkg54Kr++NQ
RwY8elT27NzAKgQuc2UKM1zkvdNgjyWXal11Yvo2kve4Bd0XyFVlNu5KJSzih82WlWxpvVknTH+3
ek0bLZcGDfDcRPBluUkJhW1AaN5H01WQsQ80K2EgFmVaxL6qWWd6kzR7p8uG675o6WCP+HaXtNkA
NhH4cuZETaD3R68fX3DmeiovAAjm448d8ZWK4YmWa1pHzbOXC/Va69z70bbjl3xqidrLgOQiqPoh
8bpvnHSkZzLYOxtfUGwxmdWqMkVM/C0P2Bg1hOaIIr8ve5f0IBpLeZFW6xqR+KKKScINZGKgw+wL
NFodwaZKohCybRamz2y7XzUNHj2Ok6xo4TmXqYmWgbw2OLCs1ysv7JeTEw4rkzP0uFo6CBxvqtVX
ZxZ2ff0EnHjWdPz8KDj4ZlHyHz1rQd5VVB8j1yUh2LXTPGPHXR/8MCE8Cgui0ftfH/BzwWMYWJRN
CwcPBI/jggdPQtf1ZU6sldtA/YqLfF0Bh7m0jbLZBm7YXEa0Xh+ht4UXXx/5xOtLNafOtEgXr+nx
60tkfKdErS1wD47j987utZ8V855HjOrJ+9eHOnGSCDxYjeh18J/j0pG5KPvNsRV+3kmmIhg6JO1a
YlSxmsidXafk5NUM2Ikj0Wnaf33wE+dJXUVSNlENXORj67kDjpW2kxB+HRTxturFYzh7vd1klH9d
BsCH533CwMv2yjrGh9ADqkOMo5mP5eh5HEW/0t2BLN7MMP76MaXcQDCFMIrdxye/eAlFsQ27NkNX
0ParyabxaiQ3fW/ZGxpPb397AU2V8AzqGxMCg3X82QrjrBRmVnFaVm742HlFwQyRmU6dGek5osXn
F5CDUdpQGlgMtI8/XxXakMhuc85MMR8jQ3nGnvaWDMYjgsAzNcj8Ln8sQTgU21KbU2PNP7ix/yil
SJqOR6EgxMCWuDbolXqFlS2crJsg5+HmyfRz1ejpI8L/QcY2v3THnxezdFwMyalfad0+9cqXYtQe
DZkCYobNAitTv/z7W0fhPUc4AbVg2vvx02lBW8F966S+0rZ7uMa+aabEdqtnDvO5KDVVC8c6YCMA
E/pxQ6Fz1SGO+at9ktNnQzjgsnLgi/j1yXxeRTiKplJsgHKwP5n0ccgMZGNrqS8NOlp0etCUtr8d
Yd8lFTjo1p2WxlicWSXn/K5PT8m8cKBvJ/rjE++ApGQcABHNBM/Cx95nIKCXokyRmXtM6SfBELse
4bEuMMyl0RI0aMnYS3W2DYF/u4w58oYA8cdptKp7hLjQBcqS4mAuC6rZhIAszv7m6UAecARaZ379
yRsD+IMnTsMzdHxjkCREGZONzKc7LdbJ6CV7ZaDP+fWN+bzCcmPQVdJSAk38qeTMzYrPSFhkvmgc
CGlF56up9ug6zbmq5dSt8GxqW9Yhmz3s0dPsZIYoyULALVUaCFmCaDfY6rD5+mxOrUA2JQD4BTbl
XLuPR5nAFg1hq6SIh3C0dA6fKQyAaOrr7BW9/t9X0ewZkYnyyZgZScc7VLzvNlRHXtExDd7maydj
+y6XwfPXZ3Xq5ZnByA6SXDYGx9iOoU6FNhW8PFlsubfpqDFiC6w3hi3FRoaW+6vPIOzQLazPfKpO
rXkoYk3qajplnzY9tE7VyDA7AnKBkzZCwUERbsrkqUymB17EM0c79cCz7dF52NlZfmqSAUNAQop1
2S/DMt3mtuXc9TquzK8v5ideC/wjlYvo6HyODGTOR+uq1+pDa9Fy9922V5/iSC02CorjRZAYXcZs
zum/JZpbLNui6W6qUaTXVuYY28hF0zlhYmOwTGK3VuExx5+BHqNtk3O7W+3klXfYYfNmwjI7Lnxk
UKtWn+d8bQaTMUFTvWiNR2Ka4dbEFrnP7UB3wiGQ/jITRvyU9l29C7ziZ4SiY7Jn92Wfmzu6SN7C
HpUSLC7n8fWFPPGuMdOmBCUAC7bA8Qcxc/gNZLYWfi+mt3LSmo1aIqYMMvQr48vXxzpxObSDxtia
G7VU3R/fax36hEr2HKV9oL2pNByIR1Zf6pFEc8cTc6a63ZypME68dJrGxI6Khi/WpxK7k9k4yLDg
9BLrexSH0DhQ7TDHIGPWwJ35rZJ9tUKN0fl/f64w37y5I0WBeLxSmkT2xdKtC5+92jUeP0lXOruj
Gx/ibA2fRtcKz9S+p+4kJRttACDsHkvZ0dW1mTbWZlX4ihpWS1i8qBKE0dz1QA/83GYj/fUZnvjm
cILUUAYfNorFozcwD6QZEcpT+EMXMrkwycNQq6JaGShi/5NDebjfXZuCEVzXx1MrHTNucsEWTfMK
cQt0Gbem09gXcatpZ5avU8+owQs1+xDmTv/RM9ohiRMTnQG/zttHqB7v5Dg9EiooF3FY3bmY2v96
c8QChulCB0TG+OT4BdQGZm16PQl/0ic0fk5/L1u5KukDnDnQiYWZljocMoPOMzaO+X7+UWyXE249
NWALmIXWM0G2W3eqHs88EgZ/x1FB/+EYR8+EpyRpYpocA0G/toDgWu5B1Fj3ektQdZCRLBSHKtao
XpbQxpLwW9FLOLcWs9oWhCvNvxY1pIiZ9JoDCjhD0wA24IaOjUbuJ9OM7nQvhOs64tAi3kVs8xpx
FrvbcYkMNthFlsuQQh0wK2ozzQiqrXY/eTliK6HB0yjyWm7VjnRRNlBDeAO4leqwmM3hcMFvosGJ
tpqsx12GYZRIkCi/6hTZ+W7qPcYkYi25wukmp1c05wk5pY84kdSifirXQRtZiIXT/rIwjRjKETFZ
X1/eU88mX3FH4zkxZkrpxzsI+qRqRptnE5nwSzU0L25U3piGsjFyspEVaOVfH+/UG07NTbFH+56B
0NHxrGgUFSnbwgfdPfecrns93fWNOFO8fh6rzcRT3aDxR4/A9o4OA3AkMuTgCR8R+V1ZxkTG9+6v
Kv3GEPoKQcqytfSfoRRntkzG6ePSpeWKsrk+Lsi8EgxW2Vv0RIpx+h4NpMe60lTuMLqo2RrNDHuc
ysrhEaRdtcoIp2C4TRS6XendzkLlbyW9sjPUVtlojSmWAcJQHrhyy7yTCbaXvFoaQPJ+QAoIkiZc
eY1m03txplWoBQ9EPtVLd7KqBc5HM8VViD0v4feAfijf8Xxot8kBZj1gwcPRxf+fT9Yyqptk7cAu
eKoM69ytOHXHbQC0UG5pMxhz+PGfa0Ss1lYu0k74AMRGpkuLsVe3qdZ0Z56sU2vRH8c5Loy6ssuz
AuyV71ozOZl+w5Joj/XXj++pD6INrY+5AvM2qKQfT0at9LKowDb5DJ3c5ThbFlU48ykE/qgez5jO
Th6MfiV7FuKfP5W9tmQxEhnvihLZhIkAToD2s0EBipaa1KCvz+zUQmDT9udrgWXvU/FLtJZhJ6io
fJnIO4Bo9hJSynORyfcmRrMQ2WeupHbquZhn3mxgkRA4x3OaqSbd0DWp05IhgyYy6drenWS/0+nF
rwpDiXyzrHB8l55xH6tB5I8hpoawiMWVG7rpxivM8ZuDJQh7RhCCrPr6epz8eSyItJHo3zK+/nin
+yGolTSizOmr8t3wwqdI7x4yAx3Jf3Acx2WnyPZ3tsx9PE7dKWNUosfz2YmWdHOaFzEq/apo5ZkP
6amydUbb0mKZ/+EcvYdG7+HgQHvpN3hGohqJay/uZGEBhtduiPN+zDPvTKPi1AP8xyGPC9ZkMjM0
emrukxu0Jbbh3TMzxO32XhbdmT2Hcer5nUHc9KLBbdNL+ngdmzncYBqcnGVGH382UfkbJuAcuaW5
S9q34XLmAxAKpIp1XM1eA0WblZkS0R9oo2dip6PnoIJq1eo4FnC14TOKGvkQTh74X0EaIQnR7mZw
evfJtVg1AVrVCKaUeiD6Zm5tFvpvtdexs8BDGEr1Z1K010hxyjW0//eY9L1FPhrxus1H/aFEdM3H
XrfOPE2nroI3O3VpcfDcHg9gs6ysa4E/wZ/KaTc1k7ZoVPMZ8/gFPdPnJh77Mwc8dYtnZxZCGYdm
6/FlLxMtHCuKIT+uYA50ZSvLzYFOYITAdRb1rEn/+oU5aCeOCkIUMzonyOvCNvPoTofKmDElzXLf
zidvGfWt/WBGWrcUxmhdREWWPR1S+RIT5eTBLuBGoBjydgJOhaRvq/Sg9c5chhPXnWJjtkADh2c7
cbRR8uzRhYNiZD7oSHMdEdJ6JSLKxjEp6ucEeDQxWdHrmQtxoomJKoGuz7xqO5/2vuFgTWXQ8UbX
U4CU1QjNDYJUY1MHst7CXDYWPCkoJy0wiCQkLUdmMjgvzHMoYuPEWjn7wpFjwMxm0KZ/fPdUpBF2
3sQ5vuUEjMrB1xAboC/QVgvrgivj7JoENTIWKyhlGU1kTcmZo8IT6W57o1c34xiAmzjw5ZtJ/U5Z
LLZRzyOFYyrdIOqztkjy30fE2CzZ3dq0k2iNVthcSUU0fmRXznqIWmflhhd6kRoPqSGGG15bTGgj
L8Jz5LbePlOdHypQsDMb81PnzwQMD7ozT+iPG0e025KsbgzOP0uHBzClaFHtIX6ONSXafH3TTx0K
4TVaA9zofDaOChCGTvDI588SENJoVVbu7OYbynTvRVn4/PWxDvft+E2bu7/EFdNlRMb48b4Kxc7a
Po/ZHHTAeBbEUI2YvSaCPgPyKmGsZtqFRiLobTPo/bWuK+Gd3ihwS4ys3JYCnMvhB/0PvuEcvoH3
lIX3/6EEPuVU+C/9Sxx/4Df8+1/5h9+gWea/EN4xzGEIx+bL5g39h99AH+tfujm/uYgwWMMNVpl/
AA66/i+dDRTbejpsWEVcSoZ/AA6a+y96J8CcUfWxd0TB8VcAh4+1ycxtcBmV87NIYOaZduen/o8+
AkViNiVWqD/UdVm25HflODU7jd+J2zr3LkszlHcRGuZfpZPqj1GUKve6V41bYSpjucxi11pmNZ6R
BfG0/YoIUfxnSrm2hg6x9MFHZcNvCBdKV8S3ieSFgb9jGbsiGlKgmrq+LrXEu9QV4DQIs4lKTdIR
//eY3k8J5kIvdGp8HXDxxaRM7NNNUlyVgaTTAfwYQ7666V+8sBxfHMJH41UYcdmW5HjijpSpxP2a
qRWmcaV8bfUoeWnCfrxVaNgzTE7GH6Oc5NIrw9Rh2DU1750MNYAqmbkLUdDchZF9pzUKHYUiq/Vv
+JSndPXH83L775f6fyFhvqU+bur/81+Heva/3/XDLZhJ8txVdZZKuvPH5o9bkNMIIU+xth8maWDm
NVq+HPogbcT8g4KZgRgPZxHruXdbOKV+Kah0YjwlbmEt41TttoCNxzWTbYKiprZDMIKhS2/N4k2L
U+VZVFZ9H5GsvLbiJLlqrQba7OG7nGWgdMKIsqElbPsGW9a3JsNZY5X9pRP2IEMjfUssyVtS2dWZ
L+icsvJHb4mTJmJhfoApYGhgEWz/8aSJcHPDQC3Fg1nkwQ9tvvs0drXvNGAJynVYwNoEwyog4mZt
RgJXcK4006bGz3w1tIP6WqakDpKaBQ4vFFhK+wLMcjDy3ypD19/ZLWoXoQJQDE2GdmmEFU0kN3gK
zUHfenGcPaWCaBA7zVQ/FuheIrIDtmln2KuxkM16UsncXhiN2l2ok/Em7PYSfZ3mN21g+eSa1M2C
kMgVzfYUniV8DbX0oo0V/8hKhoKmWfS/CI40Fllj9L8A5hk7Z8ykLxu88kFEiGLZtZsm7od7Xsr0
2ukUXiaEG35qvKl5nNCYCKQNHTeZrAsXgsOcYjK0qxjr2uIAEFMnqYNXm4lBQgz3AxbdiuT2OLnK
I6O6HN1MB00pyneXWDu6x72smZPA3vCHydGI7q5ruK5lfJERkn0F72+4dYXWXVlpxcnp+PeQzkRT
4o8ySrzlRETXvRI3mLIh+F7Crw6xX1No9db8biopVLeup5yPapxmYRpemrNVWKU3eWbDYX1cs5i/
I2pGZEBHg1kMbda5b/nHC6MDZQ/CzlHIWlRBIszWbUWrsZUPgJuk0/IZ9OZnR+I1giYxLesGI+rS
7MfoLSmL4bq09WBfNWr17FQm2MQoU7dodb4PnpmuGL7m34iJ9LD7SQQMSQdFIJtTdQoCOhdqE07r
2qJJPuaFfj+oM9vPGTnVsVXGK3OmybNcjZsOgfu8oBbpXlplo62tRtFhsbQVfycQwmsJq+Lu8NjC
b4ItNxvUZWWB+SqL4HeRuep3F7jAs5do9bNQpuo6rmNoinmJ02wFLCF+FWq6BbGv5MuWzFXsPm1r
b81xSp116kbujUsP/x+S06/hf4fvxYn16rCx+O/1ar78Bt8dWojMmeZSaH61/7j8faXVSjjJ4B4u
oa0wbqE5PMpKeUgmjzPQiHBd0t1UHpMxxk9u0UcorwYpwCG6asznBYgKV0bP0Bu6iHxe0s5GquRV
/ZwLgLP3hwSGz5WGq0E0Ng25rxfcUydAIhE/ixmewczx6PkRU1pLLQqd+wxE3npINHB2ZRhuKjsA
e1gL1hkyGlkvUCHSSp49/bYrIH0R+HGh9Xbwm3ePEl8fixeDzt6l3Q+QCnWMQJsqc4PHzKlAekXE
8bmLr3/74Xt8dPFNB9Ah4wU2PLDjjy5+LmM5mb11X7Qztquv6+A3T3Pg+rKWIOGneJrZx8NN5szG
ZAjuMZ5dYe/IOuv2xZwG1aPIoyMOrvIACmjs3NsSjQ5yT1atuGFmEl86Ouffg6TR4cT39e+OzwS3
KDZfa4hMO3WaAGikFV7t1uxTaASdI5dlYk1wTyTLUNsGz3qk4ahwFXdfE5CwDtjFbMiMZVqdRcMP
aYtpK/su2MXwUOYwWOEuG10f3rWD0VrPTRy8INO19QQDmTzR9FXLpU+qn8A9kJIqlZnMDcTMNaAm
GG4Pr17gKeGbDJSoWwPf5ucJoKUTcMX7TK9BWOZMlJeeXkVvallPm0SNwLRVffduZowVRn79jpCK
YN+CE7wywRTGC/xg+j2NbHUx6nn6qMJRDxdmZcc4rJJfRpEXuyqMhl2K2G4pZxqkYmb6ZTT09cpy
EKAm2sS35OsHgSKRO/3hSWCoRc2gzREbczl4VDawVuctYUjVfZRpOLXI04yGxWFtzgiy3Y4BjmwH
yEcMWz4KN5Ri5YutN7ARGOqnWEXrXaRUzirK8ElUkN/hikIpTJedkrB1C0Oxaap0fl0R6L3SOs6+
sfw3r3pvdu9t7JjKCm1J7kA+dRECCsqxq0401hofI8qewRRGtiDsNcg2mRYUKhrTvPXdUBlW41Q6
u8HMvw19oRn8SqbGS0WPtzNi4o7t9tiv6lZt3yqLzwrPV7SSBbNQzJI1vmjgGOBe55Jzvq8geJrn
ekh9S0m7cTXo8bT2jPFZK0vxf9k7s+44reztfyKymIdboEaVJEu2ZUk3LHkQMxyGwwE+/f+Hkl6v
Yyfxm77uq3Svjrqq4Ax7P/sZYqv1LaxClqwOh4INAUbAYi1QekaocrwvcLDquJ+wfQSp0o8ENixa
6Fprd1g7M2uvTaQIQSRkmT1wD+QPmHkT+rwKZflhm9fFpwF8EaF32WE6DNlWn6Pa4jQISU3Ivmp0
rffahIOpofVze9b9matqqN24X6cyDa0MHsw4Z7XOzy058vCM5EExn+Q/48fCtb1kJkkMPhYndlyt
BmRLaE0kD9ncOqtRWJ/RLuULwaCuKK80vC8of4KFZIW8hU2VdvpnsHnO1bGr/XjhZNcjrcEOJHVw
CF1YCP7GI26vNHuBpgC32XpEogt/dNHxKSuaIIHYAtn9vqe2PBItG6R48qzrq+mW/smXq7arZI04
13eJ3MA7cVU7KLh4hAxunkVun3ih6jeHyLyjygzntI9Hsk61EO9DPc6ttXr1GJOOLU7ekUPZmoSq
9JqoUmV943l19g73LhVxGQQ8mc089m0j/a+z/UVni+DM5+b++872+gVj6pfm6/e97R9/9Edv6zlb
yuJGedYZlDL2plP+jzdh8BuHE4oaSKcbg4228o/W1gp+8xis+KBV21Dqe29Cy/uNPcdxAo3I9ram
+d+0tnz49+cjHw/5i2KFtgqByE+qzEbHaq7OSs6K1OBeSia7ucBUXj7WxAsj4Xd+ZfC3AUDfHcjb
B3qkDIHF8s1/5koRaJCRBe4ux3lmkKNrE+2Fq/LDdy/hL8qvbVjww6cgNd9UmQ7QwU+w7wgHdeqc
bD4uIz4eypy7u7LtCTn0bLHTNVWFxgB5w+4K7X5Q3vzxnz+edMOfvgDAhQlwYPvmdgEBaHxf/hGG
hI/r4o1Hwl2rmWSPbN1XXobJFxKAy2xm/XlGfz5wA3nkcwjiH7Z4hZwZwAB/+D0JFRwULT7yjIOz
HB9nA7MNf1XlfjFL/l18Teo6siptncJZYHuFR9aAeyti8uWVmXl5bxU+ESUYbRwzG3evxHM7siSc
7hGfrOWw5RrRIKfGwiy/A7ULoRKtR72bjQ+ozcRNjzf/B0z85nejhQuicgfx4td1ruNgMC2v2cAv
mppqeqgk0epDMTeXxMCMD88Z34hUazaXLNEhduWLeCJGkz9Ucx5cBoxod8yakvtgIm4nngahtyce
VVNzQOv8bQIEYx22BgabWW/AlRHjlQ9Lu9DEzW126+A5AOEgQD6FPwrOEV7e37XVRBjwtNkPFKOH
07uL5mW15pwRe61izv/+XEqzu8NImlpHevPB7Yzq1CGg2RnWOD0UOMQ/dMXqvuftmDu0HoQzmSTR
SHfuviwtjXDqgePnqlk+Islsnwiw5810IIlHdzOO9BSOu9bYBBeXtvvYddnyqqRYPuo9f7Lo/fDJ
xXrgksypTTU0Gh8k6RmfilE1l7ltg0tdA9PHQdHZBQUVvhShK1cdcW0ldoNIqkg1k7kj66O8F26G
jwP5TRj8tf0XO+G/piXStyjF8S89koqBjYItO8Kx2c6+Ni4HN5fVqfV5uYsnFJG9Bdblg4V0mQxn
EjPF4IOiriTbULfMtItJeZ8iTiNFJOtuwCpAsYJ0+lbqxAQ3XKOwQnSdQ8Non/O5mx4g8q3XQTfx
fwXMdBA1qKwx84sDpYmbpNw2u9Y5t1qqT7Sf/BbXLoJwDLI6mjDKqMMpa6ZvxPYthyU37dvU5k0k
yKJCuxFLXONrX+O8K3muJb7YXhU4EUHJBSkyM97WmIYkyb2rJ90XaNXrdaOy5aMJRHwg8gV7nb4r
94SEjF/1wjU+EP+uYjJgMVHXeLZDynss5PaotyVaNZitLz2/fsXBIyW1gDdhu7gj2Abrn/Bl8VSl
FMEAEk9KGyQJZ319m/qvJALgC51rtZsx+q3NUzY4z9jodY+0IPIhNVmbmImU+cHE7ye27erZTryJ
UBNPEBLosCg3r+aZXunG9bSRPssWt4LkottgVM6tXBLjQ5MP4kk6bvuMHQur1cP4rTeT9tnCI+Gq
wGnw/exvyURagSG036j2JcUzGQGbRfEW9EEZv/04P2MTDO2g3c+LaMZ4zsGO4B8NnwQD5vulHQ3C
mhiWEUZj4J9WFXXkKj0/jq0JhDgnc37A/wvkswI8ZdWWkjI787tHgLXggheehyOCaXU3o4tlmfkJ
WpFRuk9T26jxS95L+ynHa6RMj5O1NjYCwlVrdkjIlLxeOpU4Z5Va0r7HbQzfKXtePhrY3UWtK7Mm
NJwZQVy30jLBAiPLARyEWKSZ3nSSzY1sAzozVtjZ1sp3oz5od61e3WuOvLFrUe9xRXHuVtzcQ8cj
lKZ3UsJtkhuSHMjDgr1yTM01O9Vm+XGAkrsjj1zupL18zn2i0uxJfi0zsz5pTfqF7MTslK0wHRtD
iksLyLOrnGkm8yUdgRiHbpfmw9U8dskeHa2BD10ZxMbS4/jpOSn0/DS/sVeSwQh7mZaoxyDLLfyz
VoouzquuWUMRJN0JRQn6W20mqENH9V/nJWybuqpeU7ESqgU7hlChwV6iwG7ul8bLd2atBVcFvpTX
kM8UXixsWMzMjKt8QYEtAz8lCZQXaRqTftLJFjrWHpZZYrT8Xas0MyIXhW3ZbOadOhI8U6v1K+Xk
wVGmxnurToI9tIHhYjSBVe1Mnv2XQSjlRg4DVzR5K++Qkdo4HTGpIiLSUCTJJQRFDESINKYuUScG
BvyfwMX5KnG7eEkG+kUlD6mTcudxgft7PJKmMDORLBaN291DPDZCYyyHPXokGjrwdgzR/fnZJ2s0
VFY5XzXzZppRleUT/hutF7mzuwBpTgRgwNX2Y7pFOr/JtqgQLViOgDl7WzqWd4JBY+rxwiGCzV8p
zCEU7KtruxrEFYFvODqaunlCDTDEVpaxq4Ydju9d2EAlCIm5cc7C7eePq7KKqN9c+aBXHlUVW5PW
klDjri+i0p0T5lbrBwHShtHcEAA3OsGplsnyLi+tNZ4S2Z3LWtCBmRU+Jm45hZVKy91gW/adN0Ce
apONT5/2eHzpwt932gR7cMvSU461xIB7xaPnphjA6Yva28mC31AwafsOf04koPVdBZ4cDdgen/Lc
mq2QhiROtTR4wD/WOFQ5K9612uzkTzMh9Sqxr1s4LaQ6Ke2eFET/xujW5bylV1chkVY4eHZuX3+z
0+4GYb13CWYU3eCJiiyaCkUU8pOsvAZPME5gc3gY5ZnbX1VrYj3JwlvABx2F8NRU1XCVLcSNRQXd
5jeBR04V2yhu5lgv9Om0duCAotb6gzQq50lVMifJr8yLiz2mw5faKlyy8QZ7AoAwGiN1nnC50fEC
KQfModoGfYU2N+Xey5zpc1sYbTRWaqsLRHeHmUwVI0Nv2p0/1fmVNm+KVDy3Co/lV2cnlOH9JeiG
1kY7CiUmVK2TY73lJ0NU5K1zu5hJflyzRnw2Bab9EYhQub0b2rKtRCoKi3toi08snKG5BCYpf6Bm
41efdDMBC5Dh8F4vBy4cdK3LKxNichAWLbkX8OnYA+RCXjxmAkmcOhuqneU16VHCuV0xVrzXWiH4
ubmV7WWZl5hnwXGMaoq8LLbdWXyehYS3mSEjwM6O2xnBb3f+vfjqctP4gA3a8FVgTe3HppPx+4x6
40nMy2LuKEPd93PZUZZtBSOWjRNIcJGZ1QlKWnOp8DQ82vpASGarOIz7It1wWPKc4swZuNyDutXu
mzSQD7lppbdpTaXROK64Sde3bxF0j5a2oYlJ122HMomLryOu2KT9eZQnQdcZ7zgGm6+WcJnvagTt
cmsTPuqmHERh3fN1NjfFwzYJe8hy0hZCo9P8hvCffjmktbtc6RMBl5mcVJxuTkctxdYTCso6Gpat
/MUX48kb5wqjTX4ClAUkRfW8vCKhzw/zmrTkdeYBSSwKzGdxEp0UP2FV2KEE3e89999CyMZf9RBb
cjH9EoxzTqA/9xC9SS5VmmrjkQlNd04gJ23lMF1/V3Q9XrNbeW91fjzxYp6HpccOTTU8bDk6v2po
jB+mCbQwv38Ti4Bqvs6PljOyBcEDgB+Pdk7lH2Gu4dx67mju0hFX1cWmIMwCnuyYMqPyUgTFxeBg
oTe2z2nSsDAbqzsP1rRcNUp0j1La9i1+x/NHRcX9C+j6JwbO9mU3lxHY7OiOfvLHgZdQMiqyhqOW
b/mKA/Ewi2Cj6UaR3WqSVcdVxAIzJlY8Nrjo6bmntoi/9qUQ1M0eNrO/yKL+EU/nCVoOLEKYi7AY
GVf/MMtLMcQygxwnm7q2iDmDjb+5PcnusiptOvSAWTFH87pboFCAa0kqqELQvIJOsk3RMt0Xyu7O
mAVgjp847VeRV96d76bYeI1YjCca6F/Yjc6vdEewhH5qZlFQ+ZuiE//ejRb954XoSM0S1YL9x4yt
WbR4uSh2XR0s+5ZcTZ4l8+ggs7xX4qGnY+4DXmuG+YL9wCdcZy1o1JRLmqPSWKI5v556036awB2v
89Uqr3S9tp5NVIwzJimima5wZ/TJBjLKWLeJg8lJ1jnUHCXHNMBGXDcy7NDmmnp1m7xTQJKrNFvL
FcoMFYPNw03cThgTW/b7Ke3d95rjLaQApzpWSY1ta6E1cMbidUTdq9rqJCUHGNEv1Ow0y/Qlacm/
tNrbCulxWsa9bavV52bt7hoUyZwpGMjFNs7TjwHBQaGt51C8ANt3AKHipkQ8cikkeU8TucAYvmXT
Q0rqOP4Bjlk99xahxuexWr3p0iUq5SHlJFZq8zAyfU7LTI+ksJIKZ0KrkJhxYlmvDXbMD2rMhzbB
inzoLEwwPXet0lNJSRMngP/lKaGgT2J9gIYYJTlSxgnFl29ewd0d8MWzZsFtTE3f61nREKaY8YvT
Jmh3M4cwsOpMKe/NBqEDC0U+7bSOXw+NCOjt8EnHVDPCPdGJBodU2qgOyP6Zexo3P7PF56WQ5b7P
x/wgJ6orvVSsSKKVxjhjKvww5tWz19M/krgrnnxVWXncM/iiqeTZBZtJ33ldefhcOto9joXWyeDi
uCutKT8kKBWbyHfG6jQSA/kyE4v7Yi8GtaFZmWbIti331uj37+hE/cvS6diSKpp+t2qYCRLb+2me
sZTWZ06jcevtmiyooowAUBXZazUTf1YpuTfWtD7hMUzXwrwkpHby7mqrlw+6QdYyYUHtizP0BDHZ
dFjCoHuO+2blBhhbZo9mAaDUdZW4IUcMk8HE5jQZk8aPLX+kM0psmwFE66zskUGXpDXMBv8jw9nu
S9vMPJV6Jd2Y7jB0cns9whDvzp3oQOVMqKKYgWxXaFZzXDoLbA+yuLpHRL7+xVDALNjgB5fUEP05
X7zm4qY8ONi0UFB004lav5keAOFp79WSH/wNAYKDK27qEnzIy2mToduurz67dN3l/iqeSrd+N82e
+EwwGu227qS3RmNj1KoyuNc2/6eNthXO27ee7S1k1kca1UctjNbLYqnqZGxbdd7Od70sVUysonh2
upkwjb4uMKqEjbqTUw4ysjWv+azTwGez3d3pTc+baQtKkbe7WDRpg/dYai5XJXop0il7Ba5jYb4I
sMqvq7zlak2ZDM8T6NrbMsT/jUIibTr9OL+NnFMQD2tYurs3xKexWD64rFSRiz8ywcV0wVgi58fK
pqCqIF5cZOIiPdjgAS2FFzMiOPYiAEce/QbkAf8v+1IACKkse+19QnhXtlsTzUtKMaK2YAo/Bb3S
xVzedwJxD6lpZbAFCThoNDEC7yTeybg284pTJkfkVfOLIBuZgDgrWxC5ABBc4mbAf6VOGrIkoTAo
WIJYtBtq15CEEOExR7hCiTk8BY/OZNaFLgybEUQQa+rucbVsgDJnVN0XTPDIDNfH5WODqWuYmH11
0jZwBa8WjjU6eiLbNqRmy+4LfUoNglTXbYZUm4A93coRZxl8/Bt+83ZJziXYbdNmNonL2jddX7dy
2WOaE1U1xVI3IB36fWmS9bkXNtBQ0xrJvW5UzUW0JkwCaC8Xfxy6x9YAQyOXD0wNYWpzUZgl3E42
nVaU6iOHu2YOX3FjaZ+Zj8Bh0LvgojzO2VZlPMLM6fovesPkEr95aeAEUwPluJTnI+Ffl209d/12
DGPJMVxVQwUiGeQeNW/Z8+dcostVjlDkQ7ah3tQl2y1Ag/Zs+CwJe5XDV9mREJYZSXrrSQFs1G/r
B1tefHbBISuXn5Ns6NdbeesHIKT4GJf3tZpAkchLjl2PkOG3u8EYgYCln2a3Hkc+uBMg6qQ59q2X
ag5XhQr8SxdQhnQLjDLVE4QV1Dj4uy2VsE07HGVuYXwQLs7bueRFYi5HOG6lNxcSVJqLY1LE1ts7
yCgPnwbGZWLfry3FuTI4zQi0fVgUZbIowef0tjI/aHXDYcs59ojvunjCHIL8OKiz0RskOI2Alj7m
5ee0yRQxapSfsMqgt9HmlPuUvK59184UJyPNTs3GxjHVAgWFo9EwKJva58rUAKgVmLGVJ7QKI4Wz
hZ1fbAIu77jsWTxvx+zs8TRAjgigb+30E139QqixWW/9xDCDQvXW/K4HtPkoPKp2bVVAFtMw8TB1
jrdsYh+VZOV+0t1J0ONZrDVNT+5nBV5mVnOdnxrb6c5KVICI21GJFYm560urZLKPN27l5g6oF8kV
VhdwP2RAJuzJHnQau4EtftcwPlidJ795W6j6yFcPGwo8ixRhmhBi7cRnjNApObphrU5MCGliBHQ8
4iuep8nhqa2eZp1MP2OrTCXPYKx0uqFJdY9UJYUdypkUuhAf3IC6RTr5DYF3HLKKtMuHtk2oIBcG
uZPkhS8+zhClCaT+9l/fNuZSF1wxmiH7L47iThVcKqdmHed3ZK4s+zorcnI3WzZ0TlWZeg6HDCza
9Ba7EMQDqwNFQrgrHZnyFuKPyldpr627ywYa2Deg2CPj2Ca/5V5tVcAyd7RkTP3lASCBX6xOXlXg
murbTwSaZtjRUswyKxc76ZADF5aExZ7HZPxDwfe/UeWvRpWwdZAa/P2o8hZp8p/GlL//wR9jSl//
7c0PQje5MY3A2Xi2f4wpfci58ICgjtO8bB6VDBH/mFPaxm94lCBg3OaR/GNj2vxBwbX833CW0mHt
4m/Jn6M5+BcZaj/JsbwAEgdMKqwF6ISxkfxzD5IojUK6cZzTNG/gh1msJZwOTiO0JhOsVAcKGLTH
vejpGQzkUWcfO+KnYNDnj07DcQYjn/PAoiJMZyY73z3Jd79PFr+np/7YHvPtNneYzW6WrtP9sVUP
UPImhgrsUzHZVImZzeWuZ80Ft2aqEHgjlFuCmQfOeFAS/vmz6Wt/6M98pB2+waTYZYzs4ofzw7MB
gRGuzLtTkiaPdcfZIJXMg+sy6Fs3doWD1bbuNy6PyfWuKNbyjwZVxPO8YoCA1QhxX2JdrHNaod0r
XYnHeNXLckd4uYtboA8tcCbElfDTeoR3Z4m9rQuYFb1MIOnVgRHZ01DfZuai4+1gTEak+12HrxbC
3lhKqtAQcYQGIWl0sVLF3/qJQgkEcygyYiL89gpAc931bSXvM1RL9JV2M4UaGDQXSxcEGflWWRFx
VOmftL7Hva70Psh57Svu5Q6OCJBuc0M8QLrTMk1h+EbywJHwZmKltNUKi3WUWEB7ijwP9F1ZJLIm
i2pzXh6bwq8djEEJDnVUkcSQ7MZPGIdRYYMfgQHRcHIB8ALco88QYq+yyj3MRIxBYDJRd2PB0OGx
oxU4HeS5ERfQSZ6qVnfjlkjTnsDmOdgpGrl8P1mMZMKcrXQ/47I2bzgXDkyrnY0fDNlmO+4WJU+B
H1Rp3JjNeD/DXM0iw1JDEtLR6fvaKIEDmmQsLeLWXUFwsp2uFnB3j8g8TXOTePMsIEOrX21ea6HZ
R2dC+hBWtksqp+M8Yu/qgwC6zTssquc9Jt5mj/l8toZ2PxZNCIJj7DHt7vc906Z3C7f2YcVe/muH
xHBf6vk+GIGK2anBiZlxfb/S9ltUj7I4r4VP5AfRaS+ZN4rjSoTtLqjEeFzIrFv3owkvlOQ7k1Sv
brJnwui7Zjj45M5cYV48n2F+Jw9WYUKBwoVXUGk72Tdb6dOt0RozjtHEDnzD2a5sQ3PdgkUcsubD
wEjRPS7T6tC1eb1bxOy991mqFdYNMKh0BJFitavekw8PnBB25J4wELeSLo2KOeGe9MVYfm0KaKl0
SH2xDebU17KcuHDxyamnLBSNmPQtMavPX6acgewxaKhNb4eBme8qV+tU6VYxPaKrSYPL4tAs4nY4
yigJ5NyzKzpt/NIkb00jpSYQ2giYvhtlT9ry25yfdGusSAfdgwUrJ23N3y9WuyzHZepMGWkJhvxh
2/R1GoMVpdy9gaKwLzELb8IAqe+mISdtaYVmx1UwNpceH2MRd7rVvgwEG50MqCws9Xkbt5dDeW94
HJrpnPH7yzVvbgum4nDiW+B1zQz4NMiSYHtZ4rzvk5V+A5I82G82AQdgIESN0ucT335OqcHeSr+8
VZSagFNPatqCpgIH2XNM3irDJHreWQtJUpafsSKR+jVmIY5+EyTKkpGAif7SD4xzY6HRcb0d5RQ4
PCe7oPkGBeYcLbVxuplzc32AIaltkSfKgqZ6mBMT/8eYm8BYXhwpe12c/YluSJzLlAQ71tFipMzU
W2NV02OTzlVOFpPmNC9yGWuWTr8OV22/ujfdYPCNp3Zqtb2SY84cXusFvGezul0awh1DtyUFBuFg
Md9hym/e2m3LxoJ3Xt1ChO7qqEndluSrhSpobr3RDPVpzOoLA4vNVpNvwNplsHNqcBoBAOlISw9X
y0lk3Ay996xNjVpCHk4ZRFW6Nkbc+i7tmMwYtVCIeuqpNbT2JnOXoI59F4fIBPNDlBgAG6Ua2s+D
MX60KHVJrg0K52CMgbrD19OqYq20SS+C89zZ4dbVTCSW4HhpO0WyN6ReXmfWlBB/TnroJWNO+cEs
cb0PvUw6X5ypcXGmsoyMfqvcwTrQCDtgAnshcKK9Ilcnu0hv7QlE6Hx6WajiDomEvXFFaAWZyWQV
eiELSPtQcs/gdgcDjylVxzTK6GrPjNDeDX4oiYoqGKNtHUCjrIXTb3KLngzMNY2c1LH3c8KBP9RU
92/36P8Kx18VjrpjU1H8feF4/TIML18yOXwbx+FPFeTvf/mfEN7gN8SlLhpThzGpoX8fwmv95uiu
RXHkw8eCj01x+Z8K0nyjs+HKTNyujb8Cxct/UngN9F2btcD/qzv/RQW5abS+p4SR+YpFJgIzxGY+
3+6HaQpkV3JUhCaOfl69ZmDEB4JIuFV97s3vns5fFIN/9Ukmgh2UOzClfvIsqRosfDec8+ib5G0R
/PMsmnYOVZLJ6N9/Ep+B1xYOSD/r0tJRS9ZelAIT85KbRuq3w1QXuHWsD//6g5hAYTS+yUd1PuvP
FebkVWDe/SqOC41gWZWvMKZfC/7533yM4+PGQafx0zvC0RdnYKQQDDNUsAsoIqEI40hcUgf9+0fH
WkUzimcq3MsfrZxSodc2WViCxOS6v8y6BLdqTcDDpvjFj6I7+nHh+S7EExw5LCzpfuxcvAl5AUew
OGZKlRC6lvslnR8QvzyIiTz6f36CPzYirHIfga/rYq7L5OtHN1jNcFr2Zkt10jHW8sAgjoXfUTho
+YvubwIpch5DYyHl9J8/+C8W/dZ6QGZ9E73/uL3cvmWMwtj7yMyqfS/JYgmdgGREXM2tX+yvHymk
b7+RWRrdKA4C7Oo/L8ZVFnLBsljgL0qEcw3BjttIT97/Fz/ou0/ZhmLfCXg2au6kwQY7asFMYmc/
P0y1as5N/989uu8+6YeTCQp31sKkZIFUconduXhZW8Dj/4/tpf/8ltAU+j4rwwtsxDHbWv3uR7VJ
7fh1K2oU02Yb05EinVwEoNBq18sugK8ZG0Fv7Dsoy0cdNn5cVFYACGY3Zwi1GHQpgGuudVzeexhc
X974B16Bcm/DAvbSK18XEIFTuiKSEx5tSy9WJHVm0HZMyvlXqCfrHfMhE14lOkpv7uq7pQ/MT6Vn
ticnKZLnqQbZUvXsHBOPgON2aYKDKljPpTeTdYxCBWYk01pG3x2g5DhiMyrLqtkh5G/eE+5nn0kg
U1+6hFPeGF2+OzFpd0tht1fKH6Yiyjw/a3eLXemfC6IVMU/k+1D02i91wo8up1HsW/SytzDA2njE
txurDitJitCQVUCyizUGB7SHYt/p0KiKDioGdaIW1Tq/bq05uGqigSJYrSbMWw6XLM1JxSMKi9RF
+isMQFq6H0yvznYN/ki71l4Z+oiXRw1O5ge1FqHJNT+l2eRczalRPKd+Wz24ilEkGgHx1Lm1+Snh
t4vQUwzVRG3Lle80Jch9PRGMkWUt7PXZtSmdNYYAD4Miexa0tr5DajA+JzwaMvc6cevK4lU3eKeS
3vwT8qfXeVDJ+9Fd25PajkZkkO0VnSCDth6cMmVvB1VGvLA73+Pxb5840ccITnF+mNLKCikDcsBL
UzbnPCUKIbQlBLcUidJt4abNq6sFxo1B/vcBtAH7J1NT0Dzeln01kPZMvLB/yVweWZnzEPAZI6ra
zpaoRoP2wV83cW/q5eVzQDBkWHeqjRH0FnBDiYBcSQXt3eqQQy8T1wYDySB2s2R6zBKhBTuYboOP
c3yZr6HLqOlClM76yaeP+gAtqH41vQwRSpkutOOcnJDnu6NdGMFDC871waJ1LCIHaBclGLzqEofK
bCK2Dxzk0s/CwgWLbiQck7l00HmJtA1JM9TwX3SDh6Hr2XabYiqabK64lcRLYHKxZaOR0pU94FWa
TgfpN8VLgIR5H2xiU7IBIIPnwVQdhimZAVyD6XHt1/JAmMSImZvWm/m+EJaz7ujA4aL1Q6pk6M6l
8Rlr4OGrubK3bA3GWFwpZ/g40Z0/pYXtXL0JbmsmqA6+GJp1RsWQU5erXIuMkjfhZGn53KVmc54T
ch0hPZlR2RevINcBhG/XOvNFjD1pw0usLQNAdgbv9YbcW9iFabWFIPKGpMXVJ2kEosxndONkQfK+
mMCYyJ+fs2+NCJxjU7oMYt3MXS+2IR/FsEwHXN6Q9wTozHar8htix/LXAf56SDcNec2oDoSafqOJ
RqE1zO+bzoSXOn2mV8rPdeMyX0yEe8VV6N1lkk0JS3HeMXuarqexD3ZpyT7HnjNBzO6Vn3xDrFfk
bu3rlcFOus5ijGpFq0yMZ5GDXlUsak5FNPgVbORGFsGtRVEJv4tdX8oKPH4SCQQDtOaIH51jrcbp
YGz3rrD53WZdvOSDhuQUb86XaiYy15pGAxsexRgKqfR5lqwo8heSZxnAudWrpY0nzAF3zrCyjWq/
C/CzlerLoPXIMNOBMyezS//OcFEU2nr14jgclH3P+UE4sHe35uiszL5f4sTrmKKinPfvyD7tGRuT
aURmFMtQBn13qPRaxsVScIgBAsSu4qN7JrrHfPBH+KGG+pLhviaaCowIXJUVDI7a59WtJcitzFB7
8RJqcTt0W13dmu1VZQgWEyMLmYe1YWMJx9PJk4AhlMuE7u3URd3wNJa+8U1XnFbTtkYcfTVuymTM
bwpnTvfTgn0ZYbfF1pmOzk2ROvsBhk5EWp8ZOdbKiTi2czStbvsRHnpwu3pJE886aktbIwle8oYL
Ril9j92123yYRLqpxZrmnKyyvhskZ4+WcnqogE0P6sMzD1q5twoHvLCZ8hsrMfXPgSHHK2Z01KOt
vPXLoToOLtYCRYZfUx2k2vXY57dWbk2PWlEMt8ucjddJsX7KdUvBe0a/4C+IAO3VcBDRocBrsq6+
JV0reVeVT15HSinMvdc23aJ8xvwj+/mhn/T0aGLgTrZ83UWjbuF/uECe5VpMDxzunzWnRSfscelt
5j4nLc+qB/JBm3PfcOLotQ/TXUctjb0u07rfD1mCovFB4h3s6b1ADN0Z0raPoR8xP7M8Yvxk9wdY
EqHJDF+F4xAADC5VxWFW0OR1LJEiqCNkHeWpUZ0egKB5m6EkCVkxsA0WFJWw8hoGHQpyeL2q22K5
zY9DbdZn1Vn1GWgEtLiFAQWnaZCxNDCeqpifApq4V4sy53rl8ql6zj+0bcl9Bw0Cv9WyIHHXzqc6
O6sisEBkyImf/DN87LYJE1diMhJRi+PyE64kuLwOS5GRsz6V9TfhwNA28hRdJeQHVCpL0G8jPkdn
Uj1zri/+5iETjf04vmtcj7DWwiYbGQpMWuDOlPU2lDtpTNAFjeHZL/USKvpcvVeFNSNEMVwmlBTX
sGSFt0znpirKOBf6Z9uXR1EUME8XCxqAg++O6bK/ODimO8cptGvDajRUDF5NSpVtLgf2qWmFbQHN
UFb+eDQ7VJBzl7yUmVPuPGwpd4CUfow62XjEwWi+kdzRkErSXo8b25RaFFTWesN2Tb+klQdVuESS
DqI6B5SWmnbKZ0f39x4S1xJdA8e3nVKd0C3ZKlSkGQLF8YOPJVQaSD6LM/1Co/U2FPlTR44WDCkb
fh4OM43ftbvfFaPoI1NbDnp1ZKTJeWOq6Zr0IN3DkpI6YaS0vFnw2UMrsVJXbMMMMDrTuRqtGlqz
EfyqUUPY9+dGbfs+IASYhhMF8VOggIcBC3uA79PXxoPUGT6XnKnKy18aBhPJwjX3zy3GT51hsHlw
mnySQT2ObdKfq/HBnpw6ZQZ9nDqKMMDhhAsK/4umyd60pu3v/kR/zyj9qfzfPtBzNkM0vKh/cmgG
7m9KGzcPDpROaVuKcBvnQzOJGBXgy0gs1a5Ek3vrOr5693btKALW3UNmKmOPUESLEjKRX8jLng7z
wL3+z8/jZ6Muvh+ewND3N8HkT025IImGCENZHrO6ts+SodJraxHUGqpRDTpya5tiu6oqNlJWGOPN
BKoZGiXfWBgU2uhvXihlmrNvQotdTDrPIRfoyqpFOlc2gdGXpi96qCBDsBunDqLJm1NJumW0WDON
68726uT9/7F3ZstxG2mUfpV5ASiwL7dALawqFsniTt4gKErCktgSe+Lp54Ns97jV03b4vh1tR1+I
Yq2Z/3LOd0jusj8sF9pXGPCfva8Z3gXTDRdwrGa4ulmWv/+8FasKWE00LcL8O2KbsXaxv3w7oHiy
08E5unrXf/lwJAO2Jm4vcdUDDQ4dravDfoYTOFn2q8wIY0WUicMB+fXOabFBkd/zT5MPAmul9uOU
4i3hY/rLI4C7O7mAALOrgH5772hJfWrs6e+Ogf+YWPBbGFQQlkMGFljaX1rSIRvG2K3q7Mq1KZ5d
QhBIunD7SCJ/Jt5agIdROc0D0qnx9a8/b+Z/vsaUKMhy/RVaDkX8l9+tDGGPbTGB8uymJEb7hbhe
i+PgvRwojbt6ctRtoDnBc2WrZxEo+QMq07Tt1ehgFq+rNFvP27YPZTH4FlrohnLSFhBsOpZAOV6D
bzI24v6wkouS3yYu/5tX/9282nB0RiR/Ma/Oum79H9zkf5tW//Zzf+gd/C+EAHDp8P7/ghwLjC+/
DalNzs8/DNn83z+EDfoXMIpsNyGLYJn2IO/8g7G06/96CzBKQdvA4eFaVsCE9ZfxT+ZlABxIjwDj
hHvSS9BCInRj5beUKGmdHnVYD/AGGbLRr+UFgjA7HFd/bW3X6mnBKSTDGqUhfmHhshIMDOBMkYhN
NFIZaiQPrNfb0oD5MjGhZMNyijNPDdsKbgh6vh7LpofWd23pY1AKwKlvftowMYGwmpME7u3a1GKd
l8OPv5drOmmbo3ryJ/AnP42HP92emKniY+2sggcXzsU1D5PNJGlpzQepb8uOOwmBEz3mQQ0qN0I3
tTXmhYVqkqF9MCjFtaM/pxOcHA1E7LcxsRJ3NwWeZj7rY5xk23JIZtA+DGyct1QPqKVXnVyfnure
EhzOE9OB6U6aHmAIL/Gn5GYJtNTf1YL13z2JnO4OS0jJ8itLSmofsxt7faOlukXgu73+yQQxqPc6
t6KpsAfrbpgg/QalCnxFRLHRecnGmPzF8mmOXYOQqrB0Y9YAXKXJ13JRye3oqXpbo4MkddxTsgnZ
TfuvyzD32rZCl7LFooFHz11AAk1ziOocgVYuxxvPz/UuEnpiXRWuZdC4MaGbYsYWhCiskoB92Zar
sckvGA+hcxn9HHysK09tOe2kLZs74rZNPjCNh/lmYD2qqSC+jK6an0TjiFc9hQ7vFSgfLPDQUZ8J
57tWzfm9j/Q8ROcmN1WgBTsWwhmh5IH1hkdJhMhbqRK8tjpkQdUf7ZjywTAK1De5uIxzX1Whp5Ft
Rh+AZXhyj11dHeZAPSIfHdeE9aD76qyazxId92ZGE3gQ8Di3+tSXJ4+UeKzNdhmlS1Y81SNiU6kZ
6T6Z6+DTxVdXhC1Jfnej5sqPZKR8ALms2Bsrf0lDhAPaEaU0PwXaRb+0q/tnwhH6bJnFY6415puL
QyKJMBh8Zty2z67Pl8rmEt3ha2JrKliCunJG+G1N32MQuh8LU5Nt0BD+jRs56T/YDW/zJSOYNJ3s
UDTTabRT57ag/9tZ40I971JAXLWJLQ41UO4zdkPjDXgTDjmvwv1oTqw/c4Hy1VZBBLyje+yGOrm1
JqeGZFZaJ2zK800B+fyqTBoHIHxq3DC2yl9lleZvvKPFfp4H6zTUS3E1VBUmA9jFnw3dbBzFbeId
s9Za7qTTj9cl69dNmSFMDuPG9+5V3pcFjbPFsYId/kwMr3UJFp1l7sRX4qqYAQGFjZ9lxwof1e3g
D2QQtlb2MqOdQvmiJv3ciDE796mQjxBYpgcoXM3REsyDYAwGb5CucxpVtz+R8A0TFbFQThC7t5g7
o0zLO0cP4gP042kPOzXZ6Hng71o5Oj+ckbkD17J6mXO0s0mgHSrRlMj84zPKR0wKQ6qHU+DMW6NK
DmbQnJSjk64dWGEj7OHbAOcPzBHpTCtCLaychgG20eGnQSmyM1Md+PEMlw/3z3DS5ZTtCpv+zq3s
6ZLXDk5FYhSu6nawLrGa1OvAKPDTiY3xwgsS3851M7wsnjLWaR3L9q7vN3U559g57Xzf2DkwuXKo
xRPgo2LP2863RVvR9Z5ovmFl6/cL7rGOCEfd2oJctRGat/0dEimq1bFEBZObaEv8zjF/LGYaaKiJ
QMkondaQXKNHlOPjmXn5XTP2wY1Zm8kr0JBij1dU7jC9aGOI3lU/uyAOz0EvghutLs2LmseBi4KE
sGtogczICkhXcmhw8/FFPQ5DQhuLZL+M4qmfD5kwkmNT4wlJfJep5mBV50H2Ia0SRw3jnpPmOvnR
lLbx4KrSMSOdxWPUSVd9pvk0IysiRT4Lhy7PrzpmgF+FC+1Wz8WRuyTYxrI233MEwYeic4q9JCPj
0Wjz7j7xegQnPZnFGnYZTBtKyKeuGoKb2fGW88hw66OpB6BIDJ/ui6yWIKXqzoPuOKlvuEAIqhaJ
ZHRYOdNRS8pxH3cGGRZ9ax2xhlQ7jA7yGdFTdzc7Kt5go1r2VjanF2625s0Nhvqr31feD5WJvgjd
vksY3ybfJjHnW/TIZCsxIJwYUpzU3Dkbtt59pNU8zijQOu3gGyKfQr0rxo+GOUsRjeZkIQlftPy4
RqA9kz3SbwFS1geY3FkcOW4uflS2IXdQveWLn1Suu7XrpPxqJYm/r+Qcnwcj9k+jX9Gro3A7pIFP
AS4Y+CCA5j4p7L646W2dSbpfdmdhqH47kLpDsJvGuKnX3A3RCs7NBNsMnmg1vMBVZQHTgBGPOrgO
sDGsabg0SedfL1qgvutQDId1yLoKiXiNT8XUa0BMHfeNloijR5Ayh1iP3Mz10CZIalliIiJ0v0a8
Xlk34O8J9CQieiN8lDaIrRx/7/X1z8/ElDGOCTRGRgbsJIY7/ofQF3ICMuuD9r8+a0nlPPhJ0oWG
PlvXUx/YHIPKvAPcrUe4B8/rG3iUhWXs0fExoqqylZFhnpnr5ehe6BDatILal5jWk+f343b2tGIn
Ze3sNTevCJFyra3vcjkWIiP/s7aag1r07oL13v5EiF/0uMmbZTNMY/BgOHmzq2Rn7vS0NR7ZSKV2
VGqNfSdiiSTbHOfgUiQ47Rld1tGkW9d+3E687aWtn6VunHvbRcrWm/7WyDT5nemn2TP5mYKruJfe
lacRgdUVnYqqWHV3zVI0ZKM18opezryaMfFHyK+1aJqWYNnHuAxeqAXMx9kKcqZBiC9++KU2vJVA
YnaxaF4dWXhbLQ8ulol9ieen99QdbLqYGk14y/I+Z1jWtNrBrcwui6CWtzGXtlw+s6YtWbJjPj6a
w7xxaq43omXQ3Cd2tytz4dzF1KY7gzSi04DXId9NPkKmjUVEZh7NHMI3VjLIDZuNZ4jK5e04jXYT
xYtu77nvKgiPTPmLHs25hvLxysQOcOsZ3syt4GVvFGhuF8GooABR8dXQ5HGU0OqZoWfA3jg4RWJE
fLKLO7TqY8rKZc4dWGU15evYKfL4xHTvtm0aTos1HVxdVbc9cnq+J5bb8uEIvG8UvumWtszcC6gO
Z/IlKKZnKtUKA5k+PYx6kTzpoi6ebJMa0E66xY4ctJm3jeiD0yLW/OHEiQ+61wwMIfQcVyk4IUn7
vZL5hrFdNnNi5ce8DwIZZqORDZSYQX1VSjPpvlvsAruAuX6vDB9AuAQBM+JCnfGsHZ0ilRdX66yz
bbfqJpCtsQlERn8JjfWYVtOyTSj8XxfXP+W2+5i4TEEHM7upMsfgWdrHUnjGO2QjM0TgV0QydoFg
eKX7aiyjeVAkY4bjlFobOeBnaKzlo01hWHjaxW+IpQhwS6zQNHwxEkdM3VfTXgdcHgkG3TMtwikr
jHJbkFzE22LtIBvZUdAFw8YqKG60IsOjk1lnEBlvRmfjFR97sARCFBshfHiHZcELU04BjjXGz2iZ
m7D22CcnqbR21eDv0qRSR3BJt6myzWerrQoR+XNdRrpbtTsA0Ga0aPPC7GmwNkut+rAmDdvzmT8t
WW69Kc2c93m2NJgS/X0QO97t7KYiatxKnEHgiA+NOAnTc+LHsu/cq4Y92NExO/2clkW2GZPJjha/
5Zrr0uyQNZ6/U12/RA1KxkjZwxSyq01uKq3gZhe5unV0nlzuF9ts6Uv6hKbtI7dBMfynrvX/oyP6
dTKyAqeBf6EYsQgMoD/89/FgGtuqQP+bHXISnCjhZmAz7eJzSjtYSB9svZKfBAbgrkFO+XfA5V9H
hb/Rrk3IY75D8FLwyy9HD9q6EAizgzGDF1ryFgtNVqSsPQJx/9fP81c9B78KSyz/rt2v7/2qWclk
lrvg/fhVWD6rLd8RhZtGJfX3v/49/zFwXn8RXNCAph+OlPurBVugprUJN08OQxOrHZtI++AOP1E/
WY83TMCrGYNUz3jTy49mnQdzqqCmJfNzba7jlEf31w/pP99iDzIvy3H8EfS03i+9/6D3ftrTZUD8
gaT5k1Jg5RMdtF0E7Gp1wNOfrAR5nyG+/jbe+9/86G/mR5btmnya//v86Kn/SP88OPr9B34fHCEd
/KKzGWGG7jKgBTH3L6OMYdhfyNQySabS8dIiyvvX/Mg2v+goI8nB+NMgyfui8w/hgGgff+P//YNB
0k8d2Z8GxkScMNPXmU3zIQf9/OtxAfoTlrYCGMewRVs4QqdGYfRyp+CZabp1EPMs2JkmSXPirO6+
GYqp7oyCg0KrYmSJiOKEDHu+y4ch2JaZMUNEV85d2RidziqqmBE5Q1pHEIJttSxdO57uNU/B1I4g
y6CXekrjOUCXNbAdpCnGbcG6vIi129W5yMaP2TtB6wwPav+HxYIsG64m16HJPCTeYGTxIfZmKufA
8+X40Iy8yA9aVXvA7+3UtLdJPrXLidfStjiG4jkCtEX3hJSPOQ0+fXa19qL6+7ZknDBMRXYTl2W6
l565WJDT3PixKs30ESaFdcWTqrn1Bu3rxMnz6Od2K7mq0vxCYXDTz608UIMlu7SOh4/A0MHkdyVL
5Ey0tI9UAFEABa/wogBOOOKIHBOhw76QLDwOlAnHgjzB0ysJUMsrf75BRTFqB0iuE0Wy0BL1oEHv
WXS+4oJo2thuHNPbm7Qmw35EhtXLK0NPYmOdMIlRivneLfSsPTcz0xXeBbowsxx/2w/970T4mxPB
XJdOf3UinBknk2j16zh5/aE/xskcCoETIMPFhbXOjX/3zgXOF2gpfB1/fvH/0DzrX1hurYBItuvc
sOvf88dw2eVMsPHg8QdAiAd8y//BmcDa8t+3SAieqWa5VtkfreEav64YW8NFm4Yj5LjwPZMhG3x3
BMqfx6YKG9ce3/Sk9G40x6nvs0ZVNwuZNqH0Sx2jazDkW8PL9Ie8F4vatuYsblNaLkSsWgVvy2vx
QWXWET2KESJiA1Xm+DNz2BpWDQAEMXmo/Zz0NBZTfa0ngeGFtVlcs1UWd15t+ftSD9J97MXe3hb0
tVFSakBRKG72S5a2B8G8+Tx0NO4LumAtsnBrtLj2YVqgRXNfssGsh8jjtImojZIIUjBqDM3srwA4
xfe1tFllZ9o0Hwb9qxBL/eGJwj8vwoppGWef0AR7SrbT6M47zhP3dopnPwFOGZDQtxJBDusu/0q0
pvY5Ue//8JoMxQ9f6ANKyvZ7MpuxhCPRGHdZ2gwIuaz23u7s6ZgLjyNTUSzC6MzN77le61Hu5GDc
0EWgY1GJe5PoVXLqmkX7ZPDGEgmNhnkDwb46qEy+jsxjQb6Y7l6k/viUNn3/EAQ9FAGYn+1XiIHJ
a6tRs0SDY6uQMWc+hEsFZxn1GGYkgR7D5MggHzQgt8M0jfZDAv8fmIVOL1yRJq90VXwtwFVfBUvW
7wwGM5+LPhTXmd7e4rdwjqLtmyPmn+UEfZIIK8frdh5kSXPTuhDJmT4NmMeYS4nXIAs47nmVBv42
YseYrlvFSRlejFK0dHmic5Djm4mHayNzNPhXerpH0FA81pWdvog+o2RnWWCRwAgMcwuqNDc2Wuzo
TZialsCPxwfwIFt7OA/gpDsYCrqFfNUY4126UDMViWKCPnWAsIvFosdzgnn6keEmowuZSQIIq6Jb
9k2eVneZ68yhLZV3nWBM20DlQEPT+uW5QT5KzoplMFoqJxAADDc9FdIYJ8+oUU0CRxiffZXzhK2I
sbq794qWP4WefA01S7zN6NkJnp3KuFlKJ7gkMR6Wyde2QM8w7asRi6FzkxXB+AllRByggspoyjUt
3YzdoPY2hPLTsvRut8uDvnoK6jx+hSWZaMdYmjLfBpVnfJOT3g1hCiXxfsRRFG9HJYy3ng1OFSWV
HC7GUMn3VukmuS2T8SFaCxbNqHp130G98K/g1WBebH2a1MxUWLVKi/Fk3EMLCIfYsJ6tUU9PmFjt
ryDCyAllQaKSyGuZQDdJ5b/nnu6dhTMrnWE/UbGwumstUmDhV85FMRYbJkw1jMWq/HCSNHhiF/VV
06cGQ2prIct01XenaRXTBwqCCvJ9XL3mydAZUdGCcOXNqtq33iPNMoS/1hz8uO4hgI604D0rtesV
B7hp+vbCSiRgsprxfUaWSQ40hf3WL5oFlRKrmWUcus1sN9nGxhiJjrAH9VQb3tHROy9arDT3eR2Y
59bDwLHWWuy3oDDq+xEWyL2J4GtfZ7qYN1rQxzYKgVZ/M/FYbhebE3VEYwpusSKNhJFXUxwSBesS
n9XAIq62qEb8zOaFhYL/gooQV6w0emviRIsH/LqQ4+AnTM07e6OmvbI1hjbIqRKEerrqbu2u1T5r
x0MEieNspFJTGofLgjKrZuCDNBL3MynwqXxH3DV9l0U6vWGeNc4WM51yi2wCx6nlqDaOgtiStNhB
LDZgHEoksRPhwShvzcjQm4dEdM2G7m46tS41TgmtfeNW3tFuFJBegj4vATw4umXqtFxwbNaGLfez
Xj4yvxv2XcswYMVnjCGMnNYLSQ+qIpyi7lbq8/JtQalVbkcDwGNtDWx/6nQ00eT5+e28CjKHk11I
l6hpu52a7GXREqI3FXMCob/6SjC8C9OWZWUPO0x1+W08s7Uwg9y9NfIp3i1G0d674GjvXcNL7jgW
ZyYEYjnQ3T87dlXdS1Qx94PRxRjysjx+niCkgJtr/SEkVWE6rsjBZ0zSlK7dxNfKRzlyh2exvEPZ
zrwWWt26MrNvAhRTUT2CDc6dNuHY5sqL5lJlN4MZDDvpe5LxWFeWN3mg83BdQVhuV6S8MAX5NYjW
TNx3bedeS4OHv8AOOZNSERPwvfTxg+237iHPxPSIFMKX2C3j9Lu1aOoWafBQ7ntN1tdsCOKbANjf
w8Jn/JDwxD+bTCKYU62zBzMKZCeWyzvzuhnhn9SWq8Qo1C63lQl3qB+2sgdmKnqH82jIjOVE5oF3
SOkgULzmd+gZ2tCRpnUbE+lkc8gKOA9LfKjd3Dy3c53UkGHsVTQ41HfJ4gHZ5vV8bOvZuIZawrLM
1rw9nDrtFhvtaG1Nc3IuRbCk3+IeYEo2awiQWjk3/B6INFD2PXUxRTvtAxUEh9EYuuc2rmEQGc54
xffJVSFypTakcQjIKZgouMNFKX2DZzlF42kF8jJZesneNbcg3rLBx+WcgVaRhX07iDI+L14wHzou
RuR5BMIB5fjU6yz4NDrLrPEmwsaGkJy+61MsYOJqzb6yUg1yx8hRw8cv5ZK2CX+KwNN6u2zMxR3E
4+kdCMm0Eb3hvpl15t+aquKbl66HJqGmZrZfpgllNqEXZv1QqeA1M6uEEzsly/okOzngl698M2Uj
NAVvmRaLBwgNnbxzW3QOV5YXSEg0risgOeaG1K9NF+DIvgmMSpdYJeG7RFz8vPK1uaiHViabObCg
E1mp6+2awPWilHCTOMqTiVwLs85PfVt0JaQWLX11kI1nH6bLVzwCLa4723YC2OGuolDIumfDmJno
7esEJf5w5CNrtuJIbAojyw8ZL2/UvvMLLU31mY+z+Rz0g/doyKQ5Spk9yspT29KS5cGTHWyAAeWk
V6/NzPLGAfgDmuBH3rtv3jANX626o4KwwfCGnTO8eUSrX7meX9zB6d5Odqld8+aYqzoQ0ano5Q9r
wZQa9o0U7N2k5ROfMGTI9xgRXiyiG1Q0wOWVYdMGCa4Bd2i3JZHzl5S5eoZhfXJKLfzZF/yvhfrb
Fspb4/f++1DlXFdEA3/8ea5iGj9/5l9zFYYn6MzIjlxdXWhC/9VE0SqRoYA603JX/SLGpf83V6Hv
QkCq6yZYRQeqIg3Q762UbX9Bo+ewpTTpfwgv/kcZgPbqUf2zIE93XAY+jEJX2IaJi2odY/5Jrrpm
VMHvVjCGGr56UaGVQIenFBCaI12hrjxiPSuwqwloHW7C5gybXiP7L0m/dbG/1EhSShNakp7KGVa0
LCFVd577SUIZ45Yq823o2Y26rqVoi5dsseV13S36t9xKZoijg5iHcB0lrRh0TtR9piF39/reMw9g
CcbxOFtZO51bxt7btBdsN9BTq1AoF+ous9fIGOI+JOPvWh+gmWLM8kEP59VibqRq30cqeU7pFLoU
iBVFJYcmn+nM4IQ/o1sDnynoFjmPgyffTbMz2cnTgc2hd6W1Q3sY6zJvIAJU82WU2t7Etr+pzQAE
5GyRG1f0ZVQm9fqo1JK/zA7HgTVYzWZQ83UaGOgr8oWVj7EhdyDuN0NdkNAUelbrcMVWK4WRsO+O
TUAsFiPknedV1peB1svMnCN2gO4O8HTunqCOOJ+8IsDikK3H7ePiEjbct3an2SevTWbM6y2RC/YE
EHff+k0Kt3o2pzPUJajHBbE5iua82rks72GZTHaa9tZVzmymlhC9BW4d74Sip2qDJTKoXk1UPakY
cq54gmxhtx+MUhjByCI1wCLVc+O6gS8Oia95XgMkiVXJaJnGfdeRJ1cAyp6/UdU3+Y81xewHUbOs
kW/MimR64wFBqrHjwPdqQNS0yq8NxONVSBCM1wChxdGthoYXqhUxEbrFkB8yO6isbVuIC4V1u9Uz
qsc4FdNtpwoEA4hX+VjOot6oRpA7zTzu6OeihmKtLzswwmIvSFkwsma+793BBi+pFeYmC1iyRoXs
k6PvU5ZHtsWrHZm5H18hvRl74m6VcyDBut1xvnYfNQGRn2YvDYutCRw2bvtVseNDSggTAHVWWEFd
OXZWP4W2lRQsibLcuLKr4T3N7bGPltp27jReQYcmrEnek9bWT5iWyh3WQG0/WnZFIITentFLNXtj
MeZLBa6eXF5BVWkbhOqU0scHJUxdnFj6SYTtaL6oct3qMII0vMkwhlAQ9YV97fr5cqQK08MFaP2G
oKEPHmOObK3E11gkN27KZGIz2O617nndazqL+J2aINjVYPjoKi17K6SojoPhNU95t9wAY3cu6yf7
FuWYvmEigANQGuclp6Hk0u4j32ocNAoNPbRtNfqP2lD6be2I5DVpsuXUSnu6rkf02l3hAkDL3GSf
56PYxxnGyliuxi7sSfvGbYOHxNYQqqFrvwaO87yY+m1l5TLytNi9FsvosL6RdN15N704EmJemIt5
up4zy3wjMQDxzEDQEQsPMCb3rmkPKG4664eGUbKMel6NnVjy/oDd7NNlEh21GVqpjTYoGYRidO2H
xprmNDK9sf60fZU8Ormd6CgSW+drX67RV0HX8Xc02gGhkxmxBmTQNADLm3S3PgpsoJGPQ4K0h3ze
WVXiX82OC0cRJCxUCFyxu95JDD7oUDlORpAOjyzuRVTw+jx2s7zwsa7vfVORNcGoyBFxcKXBGcP5
Aaft6LcaDE0Qyv43YljTu6DwM6zfdfWNAVewKXRKHwwqiLG3qrbhuOsGDNr8vi9b/6DoXTaCT/cD
4I2mZLWuTDQZVhxN/fLk68wp1OwkXuh5Es9SQVGCasV6r4sEc2I6aJt5MuwcR5LrvCGtDzYWTrP7
mulZRDs5vYiUqHbHyuszJCcmHaM3f8IoH7ejafU/EjFpbGMl5PkihXYC1+vVrJbydjEYR41Aa+9U
5dQ7o0j6O7NtG1g6k/7AAp0tAHt5IXd13SXbrpb6h08E+saeh/oedTkWVMVmOErzQQtttsw/5gVJ
WDVW3ptFR6BtFj5aW5K8MO6heibAKoH9V9Wc/D6BVaHnj+7ZlKA5+EZarM4N8wlgU3PyJyc91kHb
ULyl46aXOo2gClL1PVNt/+CMicyReMfkj+iqoMsxOtRIs3RDAyrzYWmVGiLblN9JnLG27CADuliz
Ps95k0eaJdvrpaqnS+FpW9Q4wVmOppOFrBTSGKSgBslEN+TGYF7yXnQjzMWuaM5e46sHfTI6BEfE
p9zbIOqvRh8JVD3HGRKX2AbGB0bzth0b8VIihnlJ/Kq9q4h+eG5EnJ2GWRI3gAT0yWhttU31Ot+r
dlTbWPUS9VbVpRubZ4vSBW1Bf6iKZYTe6Q1PNulQwJ/srtpoKG3AndjwMfVUv5PISq2tx3zjWE0a
Y9BSTOrkMDsUWBrgEvq1bfE69tOrPXtO6Iypu1czVKIopwI/Gpnhfpr8/VpUx1V2l/T0Q26uBy9q
cbor3V646H2inla8bJftUIu51x7y6UdSR1rQw05L9kISM6jY+NN8Pci63aHJHKr/Kda/V33Wq78p
jjFPrIP3/14cv3zv+v/znLV4wLN/K5F//8nfS2TPIxUMtgMciZ+bx3Xa//uewTe/uA55Uzar+pXQ
9yfpus22AXwlFBWw7eBx1yXzH9sG74sR+C7dKrSNdWkY/JNtAxX3v5fIK9ycFaftsM422Eb+6uVI
lD0VVZ6kh670hhMzUIBcldl0J0uVJPPZPTUMIg4KH0MjRzEBaJ/NGaevMV2JtNU4/ePBgzsWtA+g
wMipsYrgmcFesUccSRRgNgSYwGZH7ga37AX6o9Q5dKRNtDuoEPESORplHYhdB9IVKjgXI6cSG6cp
5ysZ20dWZwN0OJVgnQUJ/sQdF8Th6KzjMTd/DabpmVFN7BJb3CGt78cl4ikpen2NQQMoqgs5gMYR
6wdO4Lnq8IJQHI1rVSrvHSWza37EaDat7lES1Noli5u8g2oMCbO1ZH1eJlWFc2fpL0vbjuT06Oox
bpS1U21HiF/QoSgNlvWZF5XoSG9xs01m5MUOHwLXSjqp8iFJHWdnWmBxc+IDqSukcaLMeKpF7YSJ
349n31Y7fyzQKnISbRJwVrTUmd0/CKId7mLiJC8x+Brk525rG+D28EpyNWrLJhhivJxI+bcmC1iE
77LY8JgFA62ekq9m9GJSxIbxbL0MAvKMkaXXHlOlvTGkhB8tY78xlW4XG29MTchSSKZxIC72da+1
Y0xuLOWw7y59GJesHaaqf7IxaOYh9Y6x1UYTy26+eiTbrnJ4P5zhevExdef6G4N8ZzPwXLZYg5/j
SunAitsnJRR6JNTf7+2UqyN+Vco+5acbR6hVOeVskC4l9x1JmxWz+bo4+3kpb5DBI3wLijL1uPdr
95bJs3snLBZQWuqNb3EbI6SVdQ6T3Z2vkcJ8700rYQilFhdJa5bcLTApjnOAQD13rQhs5XxduAJQ
teESwlBp8cWw+leG4FUEEU8ciDuJk9PU68V4mYOklh8tqkemTXJgSzEaF7dsnBP8QOtB0N5s4JMN
10CxJATeseQlm5qyPQ+m/j7NyO4Qt2tbc9K/21X57k1T3UWlU8nDiGU1LEg+uGU/bXQboi/8N+7t
4XHRkP3nACIoQ+NiNZgMQ8n9MDj5LnbrqogKlLXvabLU+sZQQwY/WcMYG4q1YVp4l7eO15fbrOpG
/QJoASc0F9h1I2nCo5ll2WVszLvJMd6WLnjT2yFsSUTctp6OKiBws4bQaS+V7R7pnrnXE3Z4Tuw/
JnHzXTfJvglzj/it1vZxoxTAcW7Tgi0Lc7osylPXJAGAs4O/AeCj1aU3CNZOsE6mAyT1suPDbKdz
NCSwPM5d0C3J3o/nNomGtnkrM60Z7tteeTwkNivaEN8REVXTlIjmDL9w3HTrGnDQg72yrfTAunCU
F7gJPnOy2CiZKOJagT+OrBnjOrbaEJCeg+zNirfempOT0qhtZUM3Q2iXtjEa13+x21I5Yb+cKt3T
MJ936R6JbIJNGbaDs2byBGs6T7U2s1DpxOvskN1T5nI6+aQl2VWPbfpnzo+/Rv4AXnAuaV2KbbMG
ArloFyKMzTZ1QCnZCxAcxBKj2UPoy6LRKJPzNEJ0B+uxLI9yTR1yer89z+i3n4ljSIfihHIs2ZRk
GxUoFmt/O2tWCUrihGuEuLIZimXbmZDJyT1y1gSkwtHrs1FYABcdxMRtKH/GJTmrLPX/sndm23Eb
6dJ9lfMC8EICSAy3KKBGzqRIUTdYlCVhnud8+rNBW/+x5L/t9r37xm1bdBVRqERmfBE7ThAcXFaq
rr0nf20+uRJ4pW0TuEgk4YndCmX0EL3XMXlbM5PKvNFnSzNfpCXIRnfTp4KjG5L3VuokHa/bG5Km
p0VNN4WK128j3Gv+rePsabChDoVNzAj9r/8VeZhphZNgskzsDZm3FUtFJYW5oJK7q7QYP/FgIU00
FNORIgdmFUUEwA7xcKarik3m8Kvx3mDlWE5/ZW21VhP9VjHGvKO5VV6lOuVXXeVmB/accPiRuPvG
1dmuem5YOfCnxVaeZXSVfoJcTYuhlycnm8rlEA1Tv9gDLFH8AS47K92AlCe8y7IVdC1G8RDZat05
fYyluPGA4EVd+m1M17Fm8oUsVDasvbNgpOaZRntqPVEqPyMbE2CYvutoMNLqxVh3kq/odbJViaX6
4u7yAjgENedeII1UnNmgRjAN28tSlm2oq6X/IutuYejezCGFvc0V82scLFuVWae8z643lKdYdl9a
L6b3LJ8/YyMaQ12s8ClHHjeioxyKpOMRr40Z0PV3M5HyGXoc4WZpVDBfJ3kPsaPcd1p/E6/Zw7hV
sM1JdrdwXc/RIrGs6sVN7JRqv9g5tlXomVL3Qdjbe6l6TiowDTgaTeOwWX/XD7RuwJUdua4PLfhF
G+LosNIU1+txHRo8OTsfEw0WU0AJK6x3CzK4HtqVq/QwibxGPdJg6Wkf595YVlJNjquCVMI00ae8
cihkzkVRWKEzCLEeYWY/Smfjiap3tmiPSeFmygXY2ZqaHN/gvFoDiKX1an3Hk9IG3N5i1WaW20D0
eTGbcXkpa305OySVLmML7JQJHh2VUwnKaCfWfDrrdj6z9BdE5JYpAZW6QVNFyYrp5pr9hg6XBezn
svOkc+b08QmVD64aAZzoJRVkpgxxoMzUgm6IVnL/B6js8q5f3Rardiv25jvVtcRr7uetyQXK13zZ
J3ocP1tr1AROVg6IgTlwAIbANPB1CnKsruRIudUoZp+nm5o3Cca8dBigk3AwOjxhvrFSH+fz5NL3
st8c5S69f9mud6B9qLxIzmtPaiegKn2iDD1Zx0uR5NpJazfoLTXxcIWws3m3QpKUwXis2nTPMdcL
a9dTXZCYox0Q79Bfe5klIlgyPbt3kw5XhJcxu/Zskjx0BsgDo85l3+HXO2JjJrKEXWoC3Lt2zqaL
wfMtSCAH0cb4LQlNSMBEkH8VOOG93cuDySgM1zbZAjjFMCf5eaIa/YYQjnGPkKJIOT2bi1beWOsW
xmYH1Ba70jbck7UhialSyXbY0BDg4nFjFjfv/OI+h1GTgpL4yOKtQpOLdCEg9tlymFes4BApbmO/
hSsn18nAeF2ehPMw4vHvRkI2A/glGlvspLwljQB53s6TMRxkck0Gudl7G4x53rDM9juhucLIe9+/
c5t7WRX4COwuhH1qngl0QXgGS7h+ATucfPLYc38AwetcIiuBCp2uk3PV62zNgigWsXdd6pLMxup8
HDbK5rrxNu0Y8ibGE5J0YCNOnbGqbkfex341KXWYAWQwvU6xIPEsMbzrIlvXr7Dht0rtVLyxnqbn
dNZEuLaW/ZEmccIPsEKcaK+1afLegmIgCpbdfq0GkzFtbYbSntFR6AYJaVjwDt5Ci5BcpulCc858
s0I4euidvPNBzS94axgQ13mTvFEayVjeqGuL0EI92H4jmi5sDQTFsl6g+JDBCDn+23tj0p0v9A0s
V02fqhu3Vc0jXgkKRVjPs29Iif2TV+nFx1iQEAjkmnlnoCvROXUK/QyFvN073K8XvY3te1MNM1kQ
kj6G0nkBJTUf0EQTrtg12PsjLEkYr7vaIUbH0lxWe9L18gCKg7Skzl688Yr5qe4Kc6/pXchUK7tN
Y4INGR2CNxk+rwuLBNPaMuHL4kzYdyZWPnMzJMLWbsKcUhWQZqKEizthq6hxjbNjsLJLk7JHKUq9
ZQOFfpfktqT0BatAmLaj/W1iEvbFLpfE3TXAza7BRS/mfu6sev/vcOy/Of8D5t9QF//5/H/zdXr7
8sPB//cf+T4b24zFOI1pD2c/+xuB//eDP1b2/xuGYTLWt7Y49Fm5uY2ZyH0/6dNCzgTLhXDC+MyV
HM3/ga+QkPyPJ30mYc72MpjXYUQQnfgpHpAM1jJVXWNeO1HvPK+zJVFJhcYwXxWUZ3K2aoOlqc/I
Fa3wa9FO7Digy8828cXR6NsruvNG4yPY8fymxkKF12hB0d8ZTbtwzENcezYna/o45BCFhnil36VZ
jWWH0ZjDbDNkVNXaSQUrbV7Fw2j29Ws1RdOt6jycwdDcNt1fdTzSW8JZ+7S08qNDHSengRzamoOr
5WB7vEW/SbIlp+q83o5cK8Ui1rqyVUwWAuRHzxJqDJY8AxQ4EtmCJJ3nX1qyU3w55VSSoS2X24hG
GRqCacnVA4pliVkDxcudU712FiMVMTJo4sTDvzV72Rhnel9W0tqyXU8x3LksKMt1If3OG6wvVqTY
YNYtPXH3htvU956VxQ8qy6fbtiCLwhlpCNj5I+pFVHEfsrlzjiV6QbsDcEhrbboMJP/dMUdptLpl
aFgkjA+wKQZHNUTK393FkZDpeCgjIzadA5mSPN47XarjSF6ykk3sLt9sy+ZvFmakX+1k9aLmkd3E
bUJu1bbcquIk5BZasbxwfLB684E9VI6ByhbkfGQaTctN3k6WF4XkbDqPGE3clfuGBHbsjybmTojO
WpJFzEdWbY8aL4B1yX4wmfYxGnAGnkralATsAUDgHfV+FhEkzqSIgtbqp+3GgTyulkySbUZi4YCE
3b2YzsPAKUi/ofYyG8wOLaGfZgUycjbmXnyMGWQa6nWhlaHqvlCMNJSlL3Oliuj+3wXvv1vwhM34
/K8WvPl/Xusu/8EOgF7ID33XOsUvrFKGy/kG2sZv9unflzzH+8XBO02Mg1PCNvRnmfvurGaZE9KV
zGkc8aPWiQxqUaooQWrSeepRZPlPVsA/KZ2SlIVDOkvq4JRs+ycGrZjsllLZuD5NLoQIviyxvDW7
ublRxfx3TN9tLf1DsMNyeS3Xww6OXcICFLJ5vP9gPJj4EqjWFdXJMWdMpfQE3GTYnZ5XrsAVrAMv
/MNH8V/kzng9AEfQYTerBUahn363TjMNJiU6r0fbBBNBnR53FjSYfMNCjqQaIuK0VFmIp9lOjae/
fvE/QbgkngLHJj6DUk2pyU+/bKvp/VL3wCYUG+cvZVH2NoLa5F6tQi3UZijvGRbf3/3K/59LzIHN
JenD4+zPOayhZx49uw4UiFIsd5xdhi8Tlk7SkWm33MX6+o9fkOwQRn9uIpR3wOg/PT8zXVsao++8
Y4IccnE2KMWaDPhAXFP7ZEaT/frXl1X86bpynsBcA83J4+LiX/nxJuIoxvM3WqbjWC8tLE476o1b
pZjL+e6MgrhD7hM3LqeEk4OV+AE8Q/VcNY0z7xI7VyAfnd55GFbDQNSbJCo6lApqvxdv+cjR82/u
AiYGP9/0tBAJg+8+YQiPL/tP77ciygmRcRiP0jFji24yQ0aXPi6wYqKcQrhoacA7izpZkdP6QYon
voPrAwXY3dHQIYKcAXSZJyKn8i02+85GGCq4l/B/1pdSuYIiiQSG4KTTrx1CKhE3paFzHdpcKkHA
toe1o3Wp4TPsVe6+kYu4ocJB68KR+PGl0dblQQykp6IUUqevuqmWn93JBAxqd2qZ6KhpjezSmXK5
QxYjlp8i1XlHKqy1l6yAgPrQdkbHLReByCaw268QtmDdJUJ85S5FCQFVmGYLcXJvsu6Xap2vKj0p
yB/JbPYnrL+G/74QdEwKSTRP/XKHtrDceXnbuTsMoA3N2gbsH1TYkz1hmdtxftqaJs3pTifyUu48
Sv3SHawGL8xEJ9/cTl8eOIQIg0RH1LyaybA8aBBZnuQA4zhVqXyDVmZUJ4yMy6tdD4CKsF4x2CEt
uzyMVsdvCpuDwXfR84JelUbPRpbnXTAyFH4rRq4jYwKuG6OHp9HjQ1NQTZ/nVsk3WwMoTEmuF7bm
LJmK1OngkrHSoBy/o29/u1eTLIZMlJjpPF6nOUIWDRRbaFLyy1JG0/SHfp4KtdO6NU/Ik0Vpecpb
rUXosBmicYom6f2STETj3Ib1NMDgANa6JB5q+1gbrbf6vQEvbvjy47S58tbOe24Kamh9q0q5M5Yc
bc0CUnPpsOIWuFIJzuFMpmRyogYwpdGkb14X9lL0xtW5avcTG0/oEokwT9CMQc/Nzfa7bqRFpupg
Vt+vv7UM2EtH1wqTnPIkz9WSftdWnn7z/meGCH9/ueoZ64ZKjhq/6z1NO1Mw03OyH9ueGxiXkhvY
Qw5xvu+zKLoI1PqGerx5DPJ2cb0HCP8C+83gmvroDwUGhpuhtftG+m6ZG8sjDjKduXDEVHzaF7hh
/AijNKO8IhX6aRaDA3WTrE6VnPt+SLXDqo8Z5aexttJT3lQSAnUtad2pknGIrgzlrbA2jPnLtGot
9YyYY9K7mdj2zMYRuuuhr9jI9wZhd18RxPc1d2KWredwq+Ukuc79E5W4SbhsmZOoonmYweCu3Yx0
s9labClp+qEaFjjENB8jb10uA16zJxs4yy5pIohUhrbeWDK3kacS8bHXjTZoktX2oY+IW+SA4WFO
WjbxA8n8TwOyo8X91c80cSKXXCYqLY+WC6jDH3WMaL5eIxh0I4pbz7Jpl6lzZiRo3zR6xUBxRIi9
EtVc8oEvG7lPQbA7VI0avnhpAiO51+BhB9zcHjylYakCjwYtTH6OQ/1R1Q9VIDTrw5DEoMm79q0S
ToavhDqOY4vHeeIP0hCMdjpxS6257L8kgr9hkDkuDzzmuJeNCDrd0dYintKKyk4S7c2rpAvmuVwT
6DDwsRDC5DQtD2pJoucNvHXTWKJ5peIBlumUz29L7cbPmbRZMGnqBKekZy/Imnyx6BsyTxGFV4fU
Mc2T23g6nZVUswc8RusnWwJBTwHKMOe14r0wS1cCOlBYElTfiE9lp2nqpBJrdE9m2UFu2Immx/bT
CczFtmGan1U8STvsqvxceE10RStpfAfcIsFE5z05SdI+F0P3tpbLtvqn4rkvIRJkgIduiBmxzstG
pGcc8sanUYtG6kiTDWPkzc4jTtLcCdJpPsFY1abAnFux43vpcPLa9HmvMqrbZTQoqlXwCErUtaBe
UPD8qcT8whSsJd1QWHLySzOqbipHsz4XwuTPNzyxug8ygQD+2XPnlOlI20T1Xrk1QU5SUiNYhT7X
rjgPjVy6MoLHi63pIzI/ORyrAo2RmHqQ8SsdHHSrHEt21L/Wi8tepKH9+MrcyNy5mPhYKUbrwhR7
PouFVcTdTef2K8fwzL3RltV77soaprFW2P0XvaABVUYYPbB1K26aduRO6WPdDeJF226lkVbPIE5q
cWNCa6GzzjZY0zPM+M+TwbuxB3jfTNZMc1cUHutgOYJcwAC0ErGDhBT7SY4L0F9MyId20aRlEBs5
6303dcc1mVgHgSb2/YGQvnvlNVhjM/pXio0nzKJlgnO4a0xe3pZzWxzeseR1xwubkbLe1Jqx4L8v
gU4yRl0IcWy79eEDJ3fDXLmVPzazhR466gSyJGOibtD6L5UJHNQXJmkLnqytfOPsvNz1qWSdLmVa
ACumn5S82EDxCc3JHFEOv70tUUmQTm2SsZOINI3Hl0Ps4dIWQKTR3Za7YWLvW2LmCoUqAFgYs4H7
BxddaS3XgIDpAtU7jyYso23o/ZQT7zotG37XeVK8ZNVR1PxgtU3BrA7gpVWT7EviNi/82dWZcdHs
a9nnMe9x8YEIXB8jrZavdiJYWFe8ElcQXdAzcyyfPY8MET/NDnQM1s3CvrKU6fasi454LGpNPzf0
730butY7JOMM9pv3zC4n1Rzv2ViIbvhu0fEkb71BPJndRkaNN1jsvqNrTfFO0u2KkjBXfiEZJO3G
xgXKVXYsVY/R9olm+B/f1FhuDH44xDcapU6RPyCGwiOWkJzSsHDRfLbiE0tSb7qytXy0zVQbHxm8
4m/cpXMSJ+4DI0DP5lHVeIo5jhu3a7pf81SLxQdawKIa6vU8wIARbDeAhMkw1a0IOl9RpsEwgzCc
bYbLpeaxB3FAgJ1zq0uYSA3TLtWSlYbAFW0K4/i5yFRzzcffPtRwVE/5lGgfF81Lz9pAAGuiimZn
rcx/mVMDJQQqtC/GWfJ7tHZQofb7uuNdgHFHuxatJnZZ0s0upkhcj0UAFR8Xw7K0p5rqXMTtQjxQ
Px/VWHdJsWYTdCSRsyMZ7DL/pqUWTtCpjghP1mRYhhYkMt/AmcKW6ltF9lQr1ltvseYT9zUbg7HV
b72h0W9lSYRn0sudTT/4cRllG7I3jh4XeyTvw0M0yFqU3sWybi19sK4B01X3fNo8l6ulOPPkKw9W
mePl00wcqaUdxl5xPeZUfQNfXm91+IwfGs0eX7vaMG9qCobqnRnrbCAXoPHoToE93ZmleGDnV4Xk
yfRvGDfl2US/I2lTEtIiCVM5sxW5Ry1TX7HL84FYI1/hvZTmnATlqFMDxo5ganYaT+DeX8GFsYIk
OisEzytWwwFpbGwNGEYmWMVrZnHcpGXCapPaHXekwteAKXbBInm35nPGAJxtd/DXx6jt1PHDURxe
NQcO+MSGQIL4+dgPTyejMtqk5Ua+b/pxyjPC3Da+f/06fzr9gJeASLvRkBFsObj9eFqj7ZI5UE2D
YkHOhkAmhqunlixgwbhc1BeMDhxd3pfDv37d7XT90++3AblJS3AytTgp/vi6HMkLXKhLc1yywgYI
TX0QhcvFsp+dhPWrLqv1gRKTDQs6bbvcv351dJs/vTo9qhYZEDxpm0b9g9BBrA/1RNj1cQbBZ/gw
eYwnd1t1wSex2g8xfnVfb7BzEIkAVmERoPo3v/NfWRQJ3mylXn+h2PGwTf4neMvr4adBxfsP/q7a
efYv6Df29tmBVbaMbQLxfVChM8PYPlrdAPLDX/h0v6t27yGezYLId0pH/uG2/H1uYclf8PToZNx0
4zdWwj9R7Sznx1vMIvW3wZQQsGA+oCyaeCH/qKUhOzU9ZQfGlWIzHasDk911iDa/CKax/lrjrB02
JbsEf3LBsvqwmdSrZhS22OGhOPZTo12huo8MMrVyH7N7IM+m+us6ro5JZ45nwOpOAL2HUS8WsEcm
/pQcVLF2GVJ3C52U9uPkNguPMsLdtB1m2kE0bU2vOY95m0CIz39P7A3Sc9D4psgkRElFI+8b37GM
j3maXNvsmc8Gs13qIKP7Gc8BVJAAsL2+JYjEse0habtsc6kQss/CiuBo4gJhc/FllAJ6WNbgFZu6
bNeZ1XoNQBQIAiRcpua/JprN5q/otTDKMtqadKUOcgMvVrFx2LpGX6jlzMK+ydNA4ZQAH3rbYcEL
Wc1hpRqDuS+ckkki2e6jWbJ7EiVeAa6UFQyV69EgN6YPDjvNoBRCHZvc8CiVWjenf8PAfchuu9XT
d22fKx5kqfBHfKs0mzQmbmtpBozkJaTfkSJhoqnnPHWuE8GZi0PGg6eXmyPTOXglfQsWA4EICqS/
0l1HXCXWAyPSDxopk51M1mdoqbTGk/0IMd0PwYChP4AUH+86DAk85cfPZY9Vf1nKcwMS90K19Loz
CfvUygFmVzRYVNoqAFeh+cBfHL+V9tGLvPOwQntwc6PBVBBpz6uZ1j5HbYkDnzyCOS7L3rBiDzpj
uZ6MOsmeyLerUy/cKSBKSth4ETg8e20N+kW3oPICcJQuG5/RJvlD9in0KIRqlsa6tBr5hCoqd6DE
2mDsu9k3i/jAEu34XguSoyi0MM/ap7q3n91FXWXG7PgxiY29VqV6iCyYHJymfFMy+5S1g3XIcExx
Rp+BPXqZdm4N76sF0DIYJtpZuSeeChyB9swt4XbxPXgCyo9ispYG4y9wnHhbXIFtti8wRw3yhAgm
Pq10njDw7y+Lln9WK6Yops1NmKXZepQV9ThKVXSwYB3YpVXWBk7cWMdEYTei9AnQT8E/w3fzUeuH
cmsBo6cZDyIejbU9CJdPsAatvbeZXO0jM/vQGXZ8jVZW7k3389ZVc6ajtt3JxtaeCibksCOgTwdO
kaYP5ZTTBtXbOoGYZD1A+Oie9K1bjLFE/qCYTwR9r657IrN7YlIzJ2u8AyofS2xVuhNWC6SJwdB0
mBKdYsqZlyFEggQsB8BJkmPUzjqZfRIGJuM0dvGIGTGE28m49Jo+BpqRNB9wz3EV3cgMDCtzdnZM
RY4EZ+3rsk53+F/0D5BIwDprArca/SpbgRjwoZEoHCmP6jHXzBVS46ifxdDPEnMMEb3drGEpwX83
gxos7d2Ipzg0Od/veavjlaNVtFXZ2hX0fei1uX2jWfnndKIfG8RJcZpagEYjUkzgKK5no3rq2qA+
E27Uvy0Rtg14RvLcTHDFM3t41EHVQQG1zy55cJ8c74ONtBnOFBCHCTQTX82FHVhIXL7Rer8SJXpI
yb9FYrwr4KT6epaKw5pqX0tLrfsC1lM3OFfpzJ/vnerAth73LVF+Oku0bsfZownWba+YOKYLniJ9
a+lRwgCtHvvaWI7OJo4UuaNxnsI+xkZrDQ1qiYIOzOpOj+3uejWcPbCqN6/dThqwBPFl9fIxMpJ4
Vzr0Iq0QefmqHRar/Tr1TF8dRfBedpl50Atyc2TZ8n1WGHiS14Zd65AzYPVK98gp/rYujE+23V9l
VA+ferk8u3NPRohAIIUUpg2UJq2ePG96KZhQB0jtX0EyEECJ0mE3x8WTIcaLYw3dTeMa57TuGFLW
2JcLx/bR5+6KBLklMnFtgKr81nWjTkYP/qJUY32wrJHcHpaVsMXzeLVS5nuwls4lZUQwqqDNpzdx
Aq2IKasFAbmoxEXZ2bifjLXdDy5Gk8XlFSuFcZR9/F1PZiQTPISQCzAEzyRgwQYXe6xK0tdL+djk
ZYLsiCV3bftT3IGqJaWqcfAZ4TwkPF4wBdivRb58nKNxPDqr84XOSPyccZHsR2OYD0u1aPu4grro
lBMNMAUqdewkPhyf7Y3P103LWWtA5d2V4H0yVeMnSPcUdyCH21ZxEon2MnpNBkJ8+WKSq2MtHMeT
O6mOtSbtwjWK7CPrb3qmxXo+xBqrHGwWiSvALTkDG8RqlSn3sTObe7JYuJqtRhxiJ3uZAXydlOY+
rUN/6VHY/UaLv5la45yLqsDI5BQ0qDe22MvagfxqlfrZxeqJcY4nuWJV3QPWAOnursqsPqPKbN53
Aogg1gmGtl51XCD/wU5dIHjX8zPnoNLZIj52nxV+y91XurdIOFSJ0shs5NuXDIFH9uaxhTswiZ3T
2Eb0wRznyiTQsxIpgGYk+5rVO/dxN81pThwjkg+mVTp291pPUAfpiTKn3qEUqN4OP36VFRyTATA2
HRGF6/c947/x+L9JAGFT3iw0/3l7ffe1qrb47dtPAaDff/D7UNz6BZ2cImNmlAxI+X//b3vt6r9I
oj/CM0A3EZ7fmGLft9fGL/yjzftDyxKGHcmm+LstiFH61jJDakcwU9pC7f/AFvTb+feH86ODScl0
BAM7IkAEQX/cXhf4BWmt0HmoO1W+0ulVpyKQxZZmplfTCz02A+Zmt8YHMg822VGGoN0JZV3oe9WS
4Nglha55bP8GCqgSNj6az9lvDDrv12YaotvZttdLuQo9sFJGSb5CWoY+pvVA+sUK19wu2HdpJspz
yGLd8KxJOEyGXZaogwb84rnr1+68IorcEGXSURKV+hBBfNqgm04Sdp7eZCEm+xYkDhrYUW89Bipi
0Z03lZl2xbrHlo20gWnD/m4otWAzSuAjqY6po9KvmhDxrzNAquuFn/ko1zobA3oVrCtws1uDqNMz
dnEo1IB4LmMjrLVZ3jHuLC4ThOfbtKY2bpp7DgaUx+0iPcLpXg8TtatwSfaZE2cTLhmi2ws0L2aU
dg9at0TUQyjX/amQ5ge34zILDdwZ22ckMABjAJMZu7P5aGOM0lx5rKviDGK6vBs0097jNi3v6a2o
4T+63W0SYSTzJ51AM9W1RI1cFe3yOYGqzxEeNzasLJyNsR5iliJN3OWNygCE6S8MMYarsbY+9jIe
HkXfV+7B7SKvoOUzi9FsRjc/VN1oPhN4MPZMMAHBNXG2FfhF0bVFMWewmnqOXRMmqpRT/+DYCHSh
/a4qbfpSvylNFpKTM91tzqegn2ERkTe+s3Cm1+wLUaqE1o+vYlOvOthWt1OfyZ2HvKVtdYbyXfHa
tC9zU8GYGkeI0ll1D4zGus4t44XJHPbjTT9bNyWt2jQ1aqTa0NZkeZwR3PRaDLs8z7IH/MP6LXRl
J4g2hS6260OemW5YWjzPk5EMVvSu6nmbwJdBKN7ia/k34ma/isjT9vW7LphsEiE3ORONTTbsNwFR
FR7xV1fClzENi12vvK+523ZsTi/1JkGWmxjJkPAjHWnSV5tImWxypdyEy3mTMOMRMVPA1zwXm8Bp
OQBwm030lEVD9GUTQh23b4NsE0c7sUy74l0wnVrum3cVddkE1YbiXn9kqBRk73prY3OgcTcRdt3k
WLhQcOwPNj3CCLVuBC10j+F6ZmMlhbIQdLPf5F2oC5vYu2rMYR8NRgTzI8ZoTuPwhvJEPAui/lmo
yyy92J3u3EPIjZKXxVJIpSNJOJjR3jbsLQDQ8fqUM3ruarx4TGB1v2CIOu06dkVdyFBakx8h4VTZ
aa7ZZftFrRic4yNXVnXoavImj1OaWvPjkKcjqnoca8wRcwZs2WueD52qMP6/xwKSLSKwNrangqnf
kgPcZnH8WtIlSFFzIkByA8kvET3f8wbLqgThA/GeRHDnldoYtlyuG6ITD3l8XAfXeqWucB5+dXKP
Khkmc8rDU1GMQ31OhwrTgF9F+WDyFxsYEfxAqRH/05mnPlU57LSd3poG+IWhMyK+WGL5zQT075P6
b57UWw8hhqf//KR+rEeEsN1bVxfpjzyb33/0+7Pa/YXUElYmzGGCxz8Osu9ZXfMXFGS5cXqd32mh
vz+pTfkL+hfKFGM02zKAAv/fkxpvL7k36eAV+h07/A+e1PK9j/2PT2oPP5CEUMx/0zZRmn8yeVFJ
kNOFl9bHZXLEHHpJzhC2qjDaJ1Xb7CkKsKiqjjP3HsQnwx+D6PIN312qUYvEpWGWidNTFqXmi90n
611tG9UjqZ3oExY2JnmMdJujMyt5BPbHIIiOOXlJNYYaNEbQ1TovuV0GA65Nzm+of3QoFFpyw6OV
RnJmq+Z5VG3Rhq2XxoDR1nXmvMGhnT6XKau+9SXhRN/xVmufa711m4gM2xbE9C0JNWmh3mom3EpA
XD4fQYWx10yM5DQtPaeSeoVZQOlqsxsMisvH0jR5DmIW8pZUr8KlaMGilrypgBHW8JVXEQy/rIoj
D30ePdJaQ2iB/3Cxhu+D8CUia7HL7aHGEMvD/JhuPZOhqfTyW8oHfmTyigmIkhLgoiqNvihb0tmV
i7l/aZS2hcV4Zy8wgPuXatbzBy/XORdjULqdx6h6anqaNoYezMAF/EAsA4sQKEaIhHWbR38hoh20
A5Y/lTTu/ZLzvlq74UJmIoLGqJvkY3xIcA6lUqr5JGLXvYuKeq5J1nW6CCJUUywIUFr3Dp0inCAp
SG1o8s1F691JqPjJVWZR0dxz/fZT3XoEXdP2oJJkvkpGz9gv7wNesAb1oxCte6/hkrlBT8FgtLry
WFIPzZGtE080D1undOXT0WDtnJbRqW/zrp20R8WTg6hcJs4W/L1dWzAsJ5plQDDADz3wOwOSAeLZ
fsbK2752Y228sNO0IDErhLedjLFBCK10Q4RsYh8su9790rAMQ333Ho0uje8XUy1x6C0dO0w5mZ/Y
lPY9xz5NGsGQaPObqxCD8l54V01jOvF+XPX4bC1ZlVJF3w7qhMXHWA9pNGpXRqQRfJmJY4VEqd2K
AgW2bwO8VZ5pPr2e4wMOfZlfJebi3TWUSNJV2dn2h4p96nWC+EMy0ywsTafFkeo3ubMhdpg0X630
JflUCM/N6mtcCAboMq3dV2aChJEGbwY629hmxOezxZNI4o/tHCK6U2DWCWWMR4wM2nAebAShU9Ey
QX0xmt4bzpL/dXD0DP0jwFztcZ1BKhl5dO2U5XRJp6F/Sdryhn6l+KoYS9h4mdQyQI0GTdyWdqY2
zQG6g5P9gzT1dJ+qDQKrBhVGWK32OkVp/mDqxQkkyPycDkYKNTOprzFutGjGw0M2iiRAOjVs38kM
4VLmlszP7OxizuV2oj1VsRkd6o6zJ5tjs2x2kPybgOw3+c6cMmhtwJn3RVa8h+MKPWD0p9EYg3VY
louGk+kEeUUGq1c91Mq9GrIeWuUkegT0ejnPaTaGDsbv0AJ0SnR1OQDc0L6g44YtKgzdGeqAsRWm
R2ow8sUxfwOi6XFQfYwmOR+gH8tn0XUklccR3C4RzVum9Q9Aw9gsd4qPrffwUVioo1OBu8NtbOje
Fc07mawuetX0X7PVudGVEb1CZpk587fFY8Wk8jabSHBTmoeKALLkDlqXuW9pPvHnFF3SstVN2rrr
oWCKu0tAce6BMpKN1fgpQaQPo1BXNzTwqNc6IsNE+PtWNd31MOcRbrRk2uVm3R3aiE6NzNb0666L
5lu7L4jw9fVnj9X2UKXCDdNojfZMg9jNRxLSJRCVo6qRIUlkAx8FDA99meTy6MSf6tToA0rzcEA7
axXAv6z9guKfl5kI81Ev4+FDNnYDN8asHXAUfBs7uzjQ572GQ0fn+SSM6JOZSwIPCIrUMWRWie3S
NfTTaNdzzgTBkpcKP8Ieswu7viYGJdQwnT67gBd2i6Y592OTeMg2PJooykgPg7RK7gpbOYTEWtrp
phwvUui26fAAVTF69lrsSaYsI/T4MaEj0G0/V8AT/pe9M1mS28iy6K+09R4yOOCAA23Wm5gjh8iM
nMjkBpZkUpjnGV/fx4NSS6Sqqapel9WiKImZMQBw9/feveemHJ/j9GOlsnwn+gFoVmx5u7zt/H0J
xeW1wjrxgbx5Y9thHV+XY7Gc4DaWNLxG5qSInM42/+GWAZNxR+vlRaEdNNfCh8ZJpox74qgm4CxN
XSquHLJcb/w093wSxoHWZl3cq3Vq2YQa1m68bAgcAzuMLIRQKYGjFpMhxW6E49qoCubhZeDRt1fp
ldGE2aYhRJGuV2+8oAloP3DHFfUm7sfq2rQb3Yctz9PSmSc7wRXidTr4IuM2kOPOnKwW736kS0M8
nAMRUUhSVfLVbmX+tSd0EFKsnZMc0AU0lhvpzleFYsdeJ3PtbFwnFs8l4O0HzNfAlbw+3FYUzDd1
YH0yfMgGcRF+pGcBc2fGVtJK57kgAPuWZypdw3VGtSZY55a5Dp7DRu4nO/lEivcXMnyd/VLKboX3
fFjb8fxxHmZ/02W0cJUCZg2idjXY5jEFxUXhYlVfw0ANwAoMpBOenRwGpA7l2mLesF3cQNyj/20I
OB7TcyHcUxF2xU2+NP02B9UzI88adOM1akawBziscSx3AcPA9h2y2xOJbBylOF/QHxSr0R7gxIkE
cjSwNjgSenHFC6gPM7W37mRD6Bu73DYqAuCaafpkWG6ppWbmp8hS8QFOqPqK2u2hH8SvAY1+AtQQ
yxrqtcjobdQOyqeJuKIrfw6Wm8qE+Kbs+rUMSc6iUrgaC0ATaJuq7VDUAH3DAULdNOdHe6iODthn
OvLiOYbccZNxz6+KmMYk0FkfMF8XrSsz2TdDVl2V3fQol6jdiSUqVhliS8Spy3uHOmDd2X35GHgU
hHG78F0HOWwCPDMD1syyW81Fm+8ASaFyMbwvQWh9BPsZvJq1Y9/ZvsIgiyEVahH3lfOF2HdxjJee
ACLIZ9dAvS5qjq8qHwkwFO8taukIukdW4aNvx4NX0SlpZSWxKNJsGTw32nNiUQ/IhwAXZGOyA2Iw
3VmFCu7hxF41XHQAgfs4Mk/R3BLgpOjeJsILEdZPNP1FgrStSp5R7roPgc5ZoB/q0IixivKhjzQZ
Awe0AlNFSHzJwHHyboBfuJvWXV66JIZLK3e1KO5wcIZQYXwdlvErGRF0XwlYjAzzLhjbOx38Sbe7
XTf0+pMq/9Rk2NqXdnoa2/6+Et1dZxS3nNYY62jXf9ZhVwN2hYBpYPQ4JzzmjgcteOPYsUOaEmHl
N0XieTduXhdo8TG44x1u4Svnyz24gfT63y3af8azpKs3yq2/K/z+qoD47Qf/UEAwjRCuQz6q9iZp
t86fFRD0WG1aKlJZlH5/tGiROUiElaRfwXDS3qTfO7QEx2AAokOLMwXJEZXkv9ShtXVd96e6Dy8F
1aNp0pylVUytqZVHfzIT+di8EZHXxjWh9MPZY6/cLozqjnm2pFtVgUo3UTk92Jk77OGOQSJg0SXo
EKBOmJbjEyju/NpurXwt6s5DjmAOzgqpQLEuSpGsFXA9sNLhQ1jZB5l2hJBKcAlSFi9jn96PFus5
8HBvbejIdNIpJkyMEjJfDlAFxImJNFVm1mNXgAKuKksD2kN89+PQPhW2zxlbdXIz9032bhokZXr2
c4JX2666eqWC/jz7BMAkpevs6xHs98pO+vwhTpb+itF7fT2riPiLqc7T/WAvtLKyArbP6KpjHoIn
T5KFgFt6lbuu7Vk90nJxkbGa5qlxCRlbjQATNsNEbbRSU21TWpjFfFiQOG7NSnLMcmrnxmy8Q5ZZ
D5VJ3oXd+eIWGOh1EUz5JpkAnoReZ23TKIUEX3vBrsNeteaGKbdEBiAYhva3ijnhh6mNwx4AzPWC
HH2nHENd5Rju1wHZE6teqmo3WfDjD1NhCxi0LZVNmi2PNQygzThHL5St1vOYO+5xkgCNClGCUG9r
f2POdhmcqma2zG1WRjgz17URCfN6KAJ7eSwaO037bUzspfElzSaBh7bMemOhadkmHMsLsLRrBtOS
YgTWHQpGJ5kf8LB4sNF902CiVtO4auahHvc5Df4DBuJpr/KCw1gsJPFsedERHdSZ7CKxgaF95S2t
PaDwip0bPP1kZQiOYlsjXahiER6wwCa9TE/GHMON3Bj5NCHeKb+NqMrfJlbptwEWv0iPs6pvwy0V
FJ0edemxV/NtBOa3ZawnYg0H1WQ8B1iMSd4sPRXe4XfFQbBDfwfKYy85P+szIyWf+0zsUWs+GsPs
MlSDSprlRBmFtP7JiSR9haICaXVJysrtGBdzVe+YVRb9WgA3+1Ci3jmDJcCDOidFbe3QEqGiJAdo
gu6FlHBt9C2mF0gMxkuUOnG6sRbF+Q9t6ETEJ65uKEg1dUpYg/iBm/hQZBEweVYS5qwJ3IOXAA9v
fjKS2RJrMMLm3TKMLvYNQ43Buq+jkggHspqZfIjoAOvJIL0Oa9Wa4TjMcHoJ4NWMBpR3nEHRQaNp
f6ojSWRmmId3NZrZO5eIBY6+VbVGhExKIG/AvF3M1tnmYW1uJ1iHh3guqnsX/94LA3+KM1ULXdDM
8BdXjK+aI8wUUgc8N8A0oIxxhd1XMQDtMH0LQ3TLyhSF4pIjo0AabnfzSgASQ/rTdpyVVHFfe1W4
V2R4R2Jw7vxkCJ+CrJquCVaxHI7A4fL67w3xn9oQbZR6P9sQn5hZfm3br1//7OK1v/3Ub7uhJ8AS
Ik5lsHjZ1H7bCX3zF9YkhHh6lgmSVs8xf2+Bur+4njAZHSIEFZf97vet0Ja/sEG6vs/s0/mXs5Gk
+oFhID0LL6QOHRS2a/rMU7/fCtXcIHAeneJowCMRULNoiSTDFngqodJdTuOBDUpZ401nzfM6b+t5
I1pg1ooy41DnMl4FTtDmW/q4AhaZdJ84sadblybiJgwhy6zHxubZcKePrFcAEWbbsd/gGYmjVZnZ
uvcd+lxRCG4oUO99UXXHwW7DvUPFtEG9V69FkEZIo7p+Pw+mSb/TlniJ/KndObRpoLV5DPiSufwo
q9p7K5o2P/YsjGTruru+xT9mdoO5HpI4vCM/0DsUc4ysJLKJTqDOY9DECKH8GIm+3luDsVy1Q6a7
F5brfg48VYE4zCvgrDkCwdsSkM5zmnTezZQs5kM/NtamyNR56IV/SyBavfHyMPyE/BonEGXdYVH9
sEljio8gMZt9w0p8GGMMMI09n8uqVMcGp80OWCvVH2XQXaH8q7CA1lhO6b1Bfc+ODpVXzKO3zcDo
rfq0dh4bjVEea2muGeNIwiam9ti3i3EIjIXeYRoZV1lbgEMBSwsYhRKtZXpyW7sRw93aMzS0feyf
wFvDOBQOAUBB7uxReeQ7qybbwVza5VwNVnuriGIAV2k9uVM+fZlpP2/bMaHvqtL2vKQUKOPsQmbE
Ubsxqml+kHGiPvec56ti/mTmcbsXFWVoPyCd5PAXvAxeXO5YAN13LwYZf0szMbkNmUWuMnaIiIEu
dD1PU15ieuwHytVmhxGHeaipMbAOvCxOD7h1sCN+JrF0/DWky7lbtF6N3lVebHlu5FnOY4vmJ6me
IyZmz95Uzm+Gi8oWOY9j3hplOlx7hpam5CYXOfajaluF9JKRj8Bqowd6FZhucWeLobxFkf0cTQaD
dMOW9cEj7pyMvBpaRWEPd1beYIGoY8p7EBBJs45pwapDb4Av2zVoOCHcsXGn66Wfxiv6GruksAaf
Tktj7yJZeWuLqlG34qz8MPfgo4rFJwCC6YMJbdxCZWePHEgxMYQKOxnWiMla8nvDcA4+A8NVRM7R
beNab2VWq+CmtrMpuq5E9sElhOYhJwI6MCCJHtu4l4G1z9DjpQrz7Fj4X3Dp1fGWgKaFzXJq79ve
8vIvfoHl6AYM+arwuv7ZqTRjzesjGgWoyZ4gg5LB1PRiS0KNfzWST5iv/KDNZgyFbvVQwYlKsG3M
Q4gElcPMs5WNkvggh1l6h+8HlAVmwdbxWgMPUgKom4WS7z0fqgUMY6K5TWUYmK8LTsFubSIzOhFU
lasPnDOsutm2zizOBUfJ4D0J6nbtxASVs8KxI0pDbk2qdu5cJ115yGBHuFJSQEodtF/C7PzkM0jw
2Th4xWCWR6fMyGEh4By0+XBxqOrSWN6OYa6dgpinU6HQ4pfmLEL0VZ05rAoIS/dFp+Q73fcu3dNF
Hxj2zDWt4QHMNic25g7+tnBSXnLBmeauwMJjLAIsmdNezzDQmmMV71n7tK4/DXB5wD5FQJaHqPBW
Q+wXZIsz1y1djOl1ZHfXaTY65qYsByRlalLh1oRddTcNQBsdneJmgtUkvcnhO6aRHsxPgBisa87t
LRSksqnN9ZL74z6Rtntb+LI+pjHoMDk5AaRQHT5n9ZBQemFF+0IN3r7UKXUFcXXLJbiuEU55M+k0
uwCl3q4cOyLuMukpHqpL9F2vU/C6xLU0xmXPtDbRzyrHTBG68bYJS9vYkXhtPoK4RMtgMd5f43E2
VoTpFSdcbdDLB+WeUMUMr84loM+y/esZO+cqqwmFTicZ7ruGvhn56z3q2rxd5i/1XH9mj2pOGjWw
G1WAY3Rg/rSyzNp8DBcR7HB3e8+o3duzlEbA5lBkxww7/13ZeViaDECqA3amLwsl6/0ciE2r3PDI
0hkcSPUzP6ZKxBv8ld7rIOqpxCJrVYfEqadrtZCnLR3LW4X1lG6qcU5ob9l0N+tyOGGP3tHskPD1
TbQhnR3BhUkGOPkJTa1714f2HqX+vs2K6nlRZXec3aHfi6ZAcj7kTs38iknQ0hp4hilU7hQzqGTT
TJZ3Hdss8b5lOxvmi+Ts8PqPky+dlQWQdhWi0b2v5hAx5RKlW5n4KBP4ALuqTQcOoqOMWBoX+dGG
JM5e6PjV2+BZ3S21jvjKQKHcOd1ib0miEAe3re0P0NgrZDNluIF8F+7wb8MpLbrslIJvfel5Dm/p
czf3DiKtG1x3RLhHRXJDazLeUygOJ9i80ImtzD1ABP9UezK+mQmW+BAwrzgFgfD5Ja3LSSBf0Ox4
CMjL3DZPLcHI3Trmyb93EjXtkX81b54qEEi5QHnp6Z4bpKVEruWee8zpQ55TNyIlldr189iGhN9M
uYk6lTBDkH8fggbgG7RUk8MDinUD4NGWUTDCUFNgfisCcyubsLp14ti8to2WqobdH7+cQVSHpEuM
9V10z4bVdx5qcwydK4nb2DcYJrbD5FJK4u9Y01OfidsLrQ5rnGehWDVTV4T8NhN2uu3xUDeQgssA
nIA10dyaJG3HlTIT7UVtUjDDCInnSD3aTeLhncNuTpDKU+uSXHL+9/n+nzrfk+v9U8vPPwSSf/uh
3zUO6BWky78iseQiR0R0+IfIwVXAUiVCA4A8YGT+OOL7v0haY1StGNtci0Dl/+122fiHbGg3yCaU
Z1kcNP+VbpcSfzni8/Lw0PiVvAvNPvv+iO8NblmC7BMHz5sL5NtD6a0bglzJy5prpOU2VWvwaS7g
hfPQhdGz2Vc0d1GsX8dR2J/sEjeM3wz2zlGBCCAZ8yCSFFexsRQ6uRLrBdJz71gH3VMwEB+qt6s3
067A8m3IwQufce0VL1YHKKTKR+7uAenBuxMUcMy1eVGSHPFGjhemegYxzptduXozdKX/0rml8TWd
1PTM5C6fvlIX+SqBayLHU1SqbYOPwQun5BokceXt3QGpwGhLLDSr0Ojlqe8s4nSsqDSeDOlwgGNJ
GrawEsAnM3tctXmMKUdZ9nQSzcQMiaBRALwZ22bbDR5fS2lZBzGN4U1SiX6N0UUHOjOiIqxxHJ2d
qE2SDdv0s8yX4joc2e0db5Ebp5HpxyZpOY6KQG4MJBjrLLDHF8uiUcSZjKOExAZEAyeviFBbTAXF
l/GfOQ3Ga9dmMUvLND1T9EdUEEmG6WXBjfACpxGMo2K+RihFg9oBMVcAESbwQ7AoapGddVcjV6l3
Biqap4Zl9q2vZLSs3GysXmUoaaMjon2aRs1PsFKhfeswOZ/81OE8PFvMJMO4w/meVQ6/vrMzDjwN
KMhTy4iXsNmuRedvg3/moO4wvlx5EeGPa6OpcUuPJNRdg4fF+335Y4ZeDQVn5XICqvuCvwcZj59x
7DlVN1UxgSvxF6zxTpcHL4n0sFQ6PW7qbpBa4gaJW2DQd8CUEC6FHqcL/BfRY09eNZiFOVtrhgpV
zMWPPxDCp0r6VlPn20fILc5bhZil3Uugz+Q9Te1y7Rd0BUHvYyK1QoG1O6HJBSVVfymcLYFFkvUL
utXwZt7AyH4fbhGc8u1ecDBo0BHzhMGQ4n6hfk423qQyYiMUAqBTQNBvsGu7wMTgUg2YxcMy6d4R
N3AoYQhLI4ihWMw3XuOtz5IE225pFEMLytow+Q8w5fj1k6s/vLd07AiLRU9z3YwT/2aplX2Ubo5s
ZIq4LEsL0gJhKyAWo+JDBMga7j38K5jReUVXEZm1GwzXPo4Z5d7qm2U1GUMd/pjClaFRT1EhR2tY
9k0j5Js5z633DevimthMa0tQwNTO1Bw4lzryTMauv01tumnH2I6bdsukEiJCbcX8/tDO+FhzznYW
BZn7QXbJbLxc3qVH1Hh4yGasAGs6I7xZvEjcZQaHpZPf4MvBqdJykGndkeucaovPI5P7Mt2Vmb6k
9KD1d5LMZnvq8LNd+27L4Lkp+Wd/1kQazw+BHBjlEu8JYuWG8HHP7RWBDAFSi5ps0dwUJBkAHPh1
WRzuSFQA+p4SFt7r0DG8fF/2wwiNSuQTdJ0qnYhVTrtx0/nWcmCAPT6we0/3QzLjwOVOg3AAINjj
Pi1yQbiOD0LaA3FaOYSOOhasl1Vr0dbsc1Qda+wI6uSaKri+UCW4mG600WLyhySaafyR7lW9drJv
gx3SkOlx4C4GbujlOyauGtAcOuc+7tovCem8nInZdF6wn0+PnmuQKmgxAV5ZzdjwYfgCblxTGny6
PC3t1VI6SDC6EbjqxvELAnf5ygixn3xHHUbhqy81WEWEtkXp2Vty7VFdWC1KpZC4qSOiI77fWVNS
GqVYQQhIGXjBfLwbhUMiLPU9LeHOHldWzUmOE5OsjjbRSvsy86Jo3bBjMHKuigcy01wtSIBXtFJp
ZJHuq72EYzN/lSq3rwKIF4cEA9175qjlxQv7Se3g4CQ3NYHLX21ih58w3MzHKidjck6yYE0v+7lJ
jOYlsmS7YRjcIcGAmL+fBa0OazIyIF2AdSC7FjvTQ2RVkPP1NSbulCdgzNpr1MWKEWuiZlDjS2C/
klvdXncjiqc1YX3i2C9NekvivIMnbdRgILJtwAYTu3HjhDWzEQDYjuNHjNk9pspMvms0At3knSgu
H0TO6ARBLxSOdeoNrbjJLmz9RYLZH+Dtd7qGWwaN4Ncw/pEBwyrVgP5iIIdGI/uLC71fFAS2hqMA
Knyh+w99bN9UUEes5wB0yMsYZc0jtfZ95Az1A4FOsOvCVjwEoFIfC7i7yGunzrurGeQj1SdpwAQw
8DG0xgn0i/e00Pj60NPt35cTZPS9Mxalz/NBZ/kwNJN+8NHrVD4M0cq6b1umxG5eRQAhdAjCqOMQ
5qDuzHMbkV89WYrxig5OII+0wbw7YNnbZqNZ4IQKovFTwMk8Wwup0xfMSxIDYRukMhhCZtuBsJC1
B6j/ySpS7zW2GNyxFeIq6xPiHXLTqI6DCypoPaKXgGZRXRML1586nQ7RePVtRXFIcN44Ve5aFQEo
TXdJNgNouMfZJwhvnhJxToXb/TrgC/s0X/IoKNTIpsAcSE4F8mcS67K0WFd18xHec3COIhFsiOIN
VnR0p5uhw2SQ0dinbG2u+tY27pqmo0l2ycmgY/E164gTqrX6BiuadU7ibnil8xVswjxy7/3KdwDt
jKFapZc0DtSv1YnuRHprBrVVkE9gGmdJ5bRRsgdhkWd0bqQ7XVVtXnyK+44pf1k9B7A+r1Kzeel0
OEikY0Jo+b0KbJYJrKkbY3bkx3EMSRVR6dzQVW0FXd4oum5DycwHbtRtrxpaWyPDSWUR9WqivsKI
XU3yZow6ySeEv21F0s42YUXtw+ZnnFxQQHsTbWQO8+hgZeJDkEi8tZmLJMIq5Rp9d7pB7p4RBjFw
H1i0HCNqJHYKP1i0Sgwnn8sWvmM4bE4ry6rssxdK997zm+6xbGTPRo9Ugs8D9DldJlxmxLsA1nRW
VR8+uzr6pUAXtQE/VBH8PTs7H5rpI1lopMUkOjjGwrq8IWQgQXphTsaq7xCfruY2iu5z3YRD7j4/
mTqMZm5t8wOieBYoFBC3rEADLFkiaDdd7p9tWj/7qugj/tGS1TWSoPohcmhWrlGCjFvk7FTekY7H
6WXSk8fmmpsmcI80QbybMg3nZ/MSrePk/UvURx+TIA/W1MseB4ppCJ8HZEMr1U7MjOvWvnJ1Zs9E
Rgj6xohUid7lOnQM7Ggm5SbJi57qXXjhOgFouIQBVRO5QLiC2B3B6zFIVnmGyEN6LxUUrtVQTc0j
QiiFvboOki3bITqTpI03tZ54eUGwMqdGPESB5vjgF8JMNIftNQHw0l5d+PWTZmKPFzw2PzOhmtTQ
bMV6855okja6DZjaF7x2pEnblVL1wW8A4Gb6aIWWqEFjA5t7uWC64cm5CIZhdyf0kAgY8frbsRLW
JpjJ7mF8Sv9cc79TTQBfINLZz+xv6W1XZLQU1lh+8vuki20yKR00LLCw3IfMN2wdg0Q2+NCRqwPQ
Xn5OoUiHO98tGK0NJmdBivH0LmSTDYdsuiFpqN0iQfHhqLdecG45BtzifiRJp5jt8CNuzKLcLDZa
7UD6ryG2roclGIn7zMNoV6f9TEyN45zqIsIW6de1QXyn01/ZZdZdT6Ke914RT/fC6dqnaMyv6rG+
rrxl2tS+Vd/lbdl+gfVq7oeubq6Y6gX7JvReOKiNO0UGxKAaeU6GOctWzpCmWKAmoqOu2mgZxS72
l4VECNmQC4eLtUwAzrjLQ2+b1ecpzYFDsuQRewl4CUofTV3a1rR3074x8i+z7voaPv1fg0APWsEV
iqDPXlc9Vf1c0CduvnWNsZfZxjGYXIBQtnooaS9Xl0ZzcWk624X51o1+dTsxg13FHvfCMR1jyP5L
MqeAIJNIPZD6jTkqzvkTHv0mLYL7smrrHRQqBFQZ5vTxA0S0ElBB44XqPoSEfc/ud+xydtDx8KdJ
3f03wcd/FH1+X8ZF1/73f2qUyp9kIITp2nqEJgBaSSGRqXxfGOMvZ/YQcq5VTSOB6FGJOnFkPS2z
at/9RsT7n7+ew+TwhxeUNj4lizmgSUfQ+QG8gaBpxhLRloeCicENCu3qFb4B7WWjo+1rlf0XjH9S
nsLB6+1j0yBvnteY+KL8NnESCDQGD/bWrQvZ3OWNpnUa7lJdNSBIXoYIcuqQolRdyaUIOLblmnkW
mrZPQS+75dEChEcIwISUOgYN/dpVifNWOsPYPSL2dtrdQuDH2K4LzcX5tFBPoMfyJgq2MIB0F9sh
tUjKivGUK7t6JRKsfeeWKX6FZFk82n7Iib670Bddy6xwD8hpugmpjQy9dpoUWII4qAVHWrsj0LRp
9xd4z8xfbO5kWYEdayLhTggPvfL1Ugvnbi1OP78Iutvx/UUH1C7p1CDrMWnO/HDRU07Igdua5cGZ
db3sQOjD0oVCITz+/IX0L/rLC2En5RiA3Amg3vd3l9dQwRE3VB6yKOMSV15OIHpRc30uNLc21uCe
sJwoQuj7Vt8G9l+m/wq/lvd/vbf/+uqeCTAZx6s0fRuL6PevDplVKAI1ykOTVAzvRoDMcR3PD6KA
DVtOGCZXbqcoAowxp2z7+UcXjK5/+OzIQC2TGGuBh/Mvn31EMI9CpykPjJT57cMYMk5RaW09FUlL
2SyFy4cf5FzCqLwAjZqip/ArQpUdQvBOT5c39G8j198ZuTTf50/XbvPWvf3HNxbS6S3/+t//+eEN
4woi37L4Tr/w7cd+a3Aik/uFRdJxf9fzIZf7rcEpLPmLbixyj1ssdr97rTXKyAKdxfrKo4YP+397
m6CMHEmVA8/IwiaN3PBf6W1+v54iCeT2RjBD1CNiCYvH7PubfCmXGsNp757zIUOczf7anxuIu+4K
R0H76U9fzN8+UZcX833KYNP0CZj8y+IdOpO2RnfyHBmU/oUsLSgIg/+Sxp1+mPSSF5pKvvlD0hz+
Hy+NPc3UPHCgUj88zLGRiqkrhTwje+ClMQGw1M8jMweOf4wUvYlVpTUbWm5tgOn6bx7n7/dJ/cmV
JWlRez4LCp2ZH17esuOwQOtln7Ncc949gzPK2ux6tp641C836XbPzz+y9f0S8tuLcqtIRqsuq8gP
e2VRFUEfVr51Bo3JssEE8EgQJF1NhaLl5YIBlbHNi/eiZyuJur57d+mN7jMDDMG6drVHgq7ddGgx
BwTbZQGhCRucJS9wBlNcDzpTDpizdpfAY2UDnrKCPtbPP8f3ELtvH+PSeGc8gLhA/mAx9EYP1BGk
ijMdS+6VPqNxl+menNeyymUxK+Ck2bU/f1WGB39af397VZ/Hg1Q1Xtj/4YrRSFTJ5DTinIhBPBUG
/TAG09GvZjLV5wtE3pGVOJEuR1v4ghb8+ev/9cFUHHRsTzFx57758aAz+H5BDPgkzu6FZa0fmNmH
FxoOf7uf/7DXXD6rLXyeLL3hMXr4YREIZtUVptmLMwFJ04NRRfSgh1jQ2g5su32fUinfBtPVT6dJ
l7lSIw+LwRzxHm+e8TeX+x99cBvNlo2oGG3Xj3etRZy0XxPrde67modEKiyGN1aXm8MqLlL///GQ
aF0ZzyX/Uxwsv18ARZWYsWEPFvNPRpHFHNEnZuKMrUDj2fNGN+4GeqSA1LjLfXCnJ6Ayk5bY45pb
4d0orw0X/HFIfxfprGnRdk8Hf3uBukcR4lV+a8JT5ngF2hUfSWi2+/m9ciEa/nFQulxAZXH9TMFW
4XPHfv8hkiwMem/2xTlAI1XvFk7jMJvhgiMEql6bJjfWmcfkoiDj+uYCmw1jHAbrdvbrQ3XBvsep
hJe7jAswWxGY7fsF4f7z9/kPVkGF44PzFOdGypQf3qYxWf3gBlKccYbyhVy+ZlHRIBcmfGmYuH93
UtU76HdPMYZ/7mo09CgAEdr9+Ip5F1qJmc7teaSzd814xHkLfCZlOBNpbfcmMT3kzNDwDuKAkz2O
fewrI2Kox7jXqhO4dt27XYKZx+0f702DhyC2Gf9IfU9cvqKWXYO48VhzjcmFvZ51nIYBgedoKT6Q
9vZ9s1b8nwfTbyfsP19vNmuKDkaSQkJI+QsfZfFSX3EUDc+AnOa1X5GitkmUkdyhW5q7QzHApF8n
aiDdyHIgN6PlyINo50eMH1YZv9tcz3Qg11YCcsrMO7UbltDoDpHb9oJWZTjbK6Q/NJdMe6EFYkaj
8VwZ+PA2pirLhoborKm2vqKNA4uRJyOBC79lC3ArnFNMAqRXFWdwXNG11+bJjZV75WlI6AVvvLIB
XFJZmfFREMt2J8o5+2IindxknAMifCkLgXUzIYbvs4PJGg5eVGzijv37iplrTrCenVT3ZJ6jApoi
3w1WsmyhA6vIq2mxKaN66YsMkrwdKPXo+3VkrmpyLl3aaTRDVrkTNkRyuND4125neZ9rIyPogOzX
LiUGaOkspmy9RGSM45V6nerkxgp7jtvVEFyZKEsxvA5MMhUt++ZsjFg7EBl3hYOcwkJqCU62qu5V
mGfNGjVJFGy8hIyAEI8z8e/cI4ouCWF4JXkgNTDwkNxM8m0VumXeHcj7t9aXHBOImxQnjoB63Fvx
NLfxzI9RWsN9DuzCWHttwFBzoj+nbqCRpz07s4iEVzGY7k1VXQErTGZAj2V9Y0y+J0BNlnlE+lI8
EToYxhE5lH73xSvQnCN3iUwakUmz8e08xGYom13jQ4eqqa1G01w+AqSLr6zBmzZgIa3Pc1eWlH+M
BhWo8p212OUntCPOR0RKaKjdKnrnRpm+hn2Q6LFxWGzMnsuzjoIOckZYOcAb1bDmxspNMkODYpq8
1YyaZOWV3busTXc9YY2qngzHi1OMBR7TlKuiyPz8SRH0ZPrcANlcqk2uchJ0Vt0slQe0CutMYPH/
Apy2U61J/jMECsXZmMEFeKnwq49GROObt5smhcZ3M2/bERrD4WeBRVLSH4JVCWjg2gw9DkOs4PKt
9kamOxC0MBrmYAqfgfJzxeaAuW4+z0zBBqWZ5kxj4n08c1euIk+wmUrE+hjMhapefdSMRG+IhYtK
e9VYmxg9gL2N3F5FyOQeaRFLdizDc0+qaLdeZnIkAiYmqzA2Oa8StMBqlJOBcUmxoY3Yvrd0fLBi
MvE1JOuQkjkRMA1BBDQvI0aRZIDx6/FZ8uaoOIgdQXz80ruAjdM5L6/J27KealOPqucyo6/SIcBD
iKNoZmbSz8ONEB3/JsQd2yKr4+DzbZK4KD1b9IhLf2ssdmpiIGz+Bk2I5ISikiWGutq7CS/hF6qc
HgBVsalDcCBjRK+RnOG8m8BhE70MF4PSa99rX3+Vl5l0i3+m58DBu2W0wfjMruV0X3LstPB1x/N9
fTmLpJlLA4QhHQPWkKZOTx/mdKmNL6P4ASrK9iIa6GPKDTtLLJgT1nRPKgkE90vywWzx3Ytcz5V5
JHmlNBra97jkZkj0n4ZGk/kYYSMvSAcSTjKQ7VCy2vdKs9wJt61fkxQGxHqK2/nhclBY0hqi+4WB
fFEn4V7g0uqkJbRnyTtjAEZjcKDtI0JY84QSkXFzGSDXarK0vOE24trRcufwXtZsPC3xHpd4FDMx
OYSXEBSQRqTVa9Bn7OZziiZkG0B0fXPhZ2HCLd25PNZtwzsf+JlhVZbjzCjFaGhJXQ44vT6qpAvj
9W/Fz4WITEKl5q87s8RyZaQ1MQ9gelBzQgOCPuXIt0jZeka9gIbDFI6Se6Wj8hJsriL4DIGDFy8u
j5AInITp+dToYxA7T7dpxrMnR7JW/JZrVAUehzv+0Q8FGzCWXta2UpcqUB/ivZgRFLAMkDvDlT5B
zVBHPk55bTOQB/vYw3KEMse7ZYrXHBgrki6lb0+iS8XJDBN2plRq0n8ycFyVTL7722oMjeiQRwE1
oHAL7loCoRnY0vDizQQONzBWKd2KE57/Mg2xekpSr862XW0SJHDJNbh0pKJ85DvFxsXnvywCaWbD
MYoLvpUMXeiNO9P1q32esMrVL5+PyAUuqoKsE9VrIkom8CFXleN+ffgf9s5suW0jC8Ov4so9WdiX
i6RqtC+2rFiyM84NipZoECQIkFhIEE8/X6NBm4AkO067Jqip6VTlwpIa6Eb3Wf/zn3Vg8lUphfdO
YhQ5+7DFBG0638CpVN1Wu9CZZF7BfdVg6jo1opomOaHNjc+ynDdpTiI0E3p+vY0QAbaOjX4qgSRW
uA7zW78KjO2ll4oPNF9biCYjDdYXy4zwZ1TUlX9U4I7m1DkXGEWGJ+hRDEC8d/SKAVQkaFsNMvzw
ccxxQyw4DoAKCT5x0xDsJsh5H6L1yBeACmrpjtdkDm+bFaKJsJFz0fc2S2kk0ji8Nf04PtZEl+83
IS5qhOjWjmgCqd+Xa/4xpYLDPC2ElVZDWgZruTDMG7W5qzVO1CoegVDxGhSHvfJfJ4Y3osLLWJ5k
ZYknI3Yto4LLhzVKj+uTTLzOzGEVtOa1Jquy4L4mAj9FgrJ6p9U7uHtdszYpe4hBJNggEx/XERzx
x0bDEj7LM9ukhSRdPTjgQfVuFokuZtsNCZpdZIPmsf0ytt9V2TbJSNyJrgejTLMnLWIlAniTCAwz
GVqLXkLpKD2lpGQbXy03Dn8dlzNjfQcv3haLPViw0bVQLvBNCNlXGdA8pyHNUChq3ITCJbcK/BWw
nel1LTZAyiLhuG/mBnJBCNYsdNE4zdkNwgq1RivH7KJyo90nWD6C35vzaRllcA6rRnlOIbi1eOOW
HkfE00oAH/ZiczULd4A75YFYbpfe5xW8qOSOsk0GGX/in8YC5B06xFKaU+HQ65JQN0wF5DfhGdDX
Ce3mbBFtoEM03GokkfSEkr8GzVQvRsfu2iAIkUHYVR9FYkEyrBpldnycWVt+tsMQyk7wPfUb2L0o
BxTCwZ5B8HCixyE3yw3WaBiQaOZZuuLQwH2PtDcj/S3cc/XveOocag32vlKAOLKLRgJSXUo4Fa4L
NrsIGsQLcGtqWtytCAahgGB+Ds3dllLAAqFA88lNcAZfMl1TklK87bwsuGbmesdzw9WueicbQK1w
1Shfo/NJaIesu9xtaPS+pXR1dDK3MkgHaQO2qu82uhdVF0W5SWZvdVFkcpkgRm+ypiuP7RUC/xSl
nHZND+rsvrBLjJBwtPA/NOD3hMIC1kvvbljrDPeu9KrlWxDNUHAHtHihi82FHa+p+hEM+NtFOP8c
mhTBuGBMjkwHl/p4k5pc4ApMHXhkNNIu2tbHBSFPHwtl53xYzHfsc7Tig6b2tq7OR+XcPNMSD/aO
cE0J/2xTLS+BMs/fmFau68dozeUlnn11IdAqFKevVsmbIDXTz34VYy84RoUwxMgMjrLcKLzTqsoL
7WothP/VPAgJRPqABG6WpZXiwcCLejlKDaIwRNloGRADrLkL5wafJ1uu+P/a19kk066rWyKA2yPP
hEgDxC9yab3BxlkKk24986p38Epj4VXrEaWMQJQaR3lBhuF6a/pcVX+2JpWh0W7jFlQKwSYjxT4A
yMObVo0yCQCff6yh0VlM06Z3wwL4wSmgH/MSnEzwIfACJFzjGIZamKyu4ni+QuQVyLQUxvjgmnga
6TLQgq8jPyRntvL1mwabp4+K/NGod3TdMgVmiOMESZ1joD9h2OK0LkOkVS16JW7oGnHcyE1/vkA4
Aps1oZJPuBOxsDdXge+9XmYevS8CIAP3W+hnP1KDS/v1ArmXAUi7KWiuAwPRCOaP1D5zQiGZ6zpF
A+HbzS4MexZNrY2j5df2quTGFaLSx15A2jSSFsaaGIlAxS1p8Uq3Pxf45SUOW1Vc5Pg3R9SCZOcp
BdBnMU0iPXwVgITaotbv6VlByM72kUrEedgSd06/vaMgMPAkmnyVQ5bvnlJi56QB661smr1ldYgy
kiazDSMWrXGgqgQ0qZ2FiyVUuc6uMM548uyeGpvqfTVz6tczaxe9B+KwOMm5IUhnvJ36DGQltOau
s9Rg47NWo1tajkAmRlPIxDs1M7O6MACyPZQr036cQ449jbEqP6dxlX/YGltywdhVxjWtprTXOkbZ
eUxw5d8AlR2a01GDQhnSGvbxU3iB1lc2AK6byKUxYzh3oj+WqyK8c7Dxq+NySa3PIre1c7itdjcw
DwbvZ3BtPqTrHTPZiRblWMqJH97WyQiPlQQb9GWUO2cUqPibtrfj/zM838vwwIVLzPllxoY/8InJ
8HTSO/Jv9ukd0ZPCphuEQ6gYTgSXSPs+vaPr/EjYKV8YGfYpHtFjFpSz54BuJ8grkO0tnS49Zn0w
2AR5PFIWYIKMH0nx9NK1Gmx/xAVJYJJqIqNkihjZAVUDXct0GEDW25ty+RjmMawnnw5245m0TjdA
T1yt94BeqDyrzHi5qniAN6c9JgTYpT+JNjeRj2Hynah8E/b+GvkSMTyyzmS+TJMinachxJ2e67EN
9z7Z/BibFOgI2Ff4wo58z6Cs8898XoXewwxWo4JYxsrIRzV4Dhub/Iqo1zpcPhLN8CjRJ50603z3
nK4V4gIm5TTyYJ5fvi4zKwfYRri7voxzfx5k9x69C2mWM0qD+926OJsbkX1Fq1f9dr5O5xG1+ME6
ofArod+0Z2Y2XMEbZ7TNj7Yb0wfjFS/Xs8UdIJVwQ8DJSogSnvASEJFGyJFc8KhdZWR53+/Ia1zH
wRoGJ9rzxtsz6qZic3ntwoxwYldQd3k6pHB/jlKNBmwjalmOIIHIjjXXtsy31shd1dfzwp+N7rbA
fK3k1NyE8MJCUEjBbRXQ0SyL8vPm4//PSI12ISJte9qUs/xeTrPdu2lexkW+p74UP20gLvfp3/ul
b0/U5ou/I4cgu0IEdMRQ807NC39rinhSREX5SC7a0scwe1ISTz/pZpASjGkL0/545BrkmkWdvIEQ
4EkHm/PS8r+9MrmP3/6dzqs/0K6mEPuPydpJmCOb/triezN8Xbzpj22CV66ABjWDKp7Dxfvk1Mmo
OSYI8mbIB/7392DyiDo5iWj1ET0Uh1oFEgH5XWQq4Mup/IETYFpjem1jT+ntIhHWh5ugo48ch/Cn
aK8khsQ2DGkTNI0Pp3QNTI45izQModcPV+85Y5JPVNhoZLib8Q9dgxePAMrK56WVlm+ZcF9QmISq
bz6x2M/DXXCFlIA0w4fFqRmYK/+IMHhxF8DKyXOpdBGAWpDQhvemGcjWw03wIcQyfd2mqlBuwj8l
EV/cBGAqWFJKJ8H0MCThcxBIsmb09IGuCTCRK4Ti0I4AFUuO6hmwDLq+AYgVF74Z/Ytgj7HXaVO4
F5ZyvwckDCl3AZiidgbcMWW1DvWI7W3vnwHdH4MOogDH0gcqE4UwV9wFLCNYggwfPr1nxYGQibgW
mlCNzRjchfA8AQJUOwoCVQiiiOhfuwtdmejaYyDcjkBYy58PTiai0Qyprf6+ZrBw1gH68F9fHBiY
Rk2LG3OgywdDCmZG7QygEjREvm5ypQ4VoutiHmMUUDYvVz888xj0n+rHN2in4NtgIgUWVIyeNPQE
TyYgJUNEXsQYnByg4OIJIPmH/UR3bNEX2HY9av3F6NnJ1PGMbYDHQNAJQjGk5BmQYuQNNVWdgJvA
Eg3PAmC5X+XhjfDMMQEzE1hdayIO7ixAcim4KpQEAuKQG6+BT27Vf89Q1nW6hUG8AapwcOoA4Kam
HDPRxgRGAU7akPeJ0Vu/5495DJBxQNxyNBs+oLsA/66lfAqMMTYgZ91t5V5PLmIfgaXEdfakdzqg
5fN1PFW1QOwI+xiOGePrVe+IAmdMSAXz0G9d6sEpR9g5RK8+JVGAu2g64L/3Ul9jwsNdED4zLDgu
GXZ5EwYoEABxK+4CXiPoZPhGLUuqBe5WZxdM4oyaKJhpfz44r5E6HuWzYDljUiwib9TeiJ5A8K2x
TlYLi0yeuiEJBGqLpMHy950ErgI4dQph3DaY3F8+V8UjnEzAWV6FwYnFtuWnkkAgEenR4nl/BJ5Y
y/gMlKjQhMr9qjt54KDOAiaCokAw3bFtAFfBN+5KAg/eMo+1U/gsD8HwtAKcaqpmsoWzYDkmqdfW
LSYidSgPMZ4JG4ikQ6sVZMRqSIeAZreqBpJJTl4UkIBgk9+6twu+zlXRIZvz2qswuLOAuBa1c2oC
wUYriPzRgdg7PAuOPzaI24rynqHeCN31VEOq3AgsYSg4cQ2b0bMQoCLEs8Qeo8q/2fAB3QXo0JUt
JJFWEBJRdIA+/PquM3ZhkCbm3n59eemGtHpdF5WcanfAGnv4SZTZtZLgqVbAiRIsiu3PB2gfEkZV
3AWRY4WewP3iFffOAm6zaEpK5qnNvQxvFwzPUZYEpA3InMANKrPpTzwmf4zSEPXUQ80yknAWiDCl
G4H33NIUfDUDD+WCoD9wbJvYARkWMaR1PiS5YLEPiruAsWyRT8Zreh5/QmgZM5k40mDtJHKuopGT
0llgF7ATqcM026BqL4bgEk1EaACTbM2o4WlI0xEV8kq7QAdm0P2wBaMImsG2Ht4Il6AiOEbPoatz
M4YnHSG/VNYR1hjSC1Gl3K7yiZ3kjOE24LiIzi1s+LAkgq/sM3AKaJRBLEl+5H6yycexlBDfNg0j
1dGAdoE2OU+w0T+cbAKFAYuS4byAxEE/kmyCPYxdkpdleGcBiIiiRACUBcSb7LroPNSMrkSQKTeP
rNzgrsJzLQ1/+BAgCpCrFsAzufqeQBRBBFQwEccW6jGkS0A4VdU4MPn8UDYgDlu12BOFnoi0kWgE
nyn3Z3AKAb/fkC+lEFXFUCTJBAKllYg946BBp7otY//AFELbkUzVLKAhmY++a92B3vrBp5r074RW
b6jITOKJyhlXwgeAcwEfECpoRk8WcBccrAbMgq93ZVjGgYlIVHaadKKmpkeT13aVyP1DExG4OgV+
IgHR7pJMdA9JLjoN84zSjQB9ACAfb4EKKDm6u0AYgcg7iB0ofJoxuJASzfaU0Ykiw6Ab0BQ5rXbs
hZRcbgwRBMvch5x+IPH6Fw7MlzqY41kUPzYVMNE0f65Q5qVf2FeAPP15W/1x+fjrL6LEo/OLoiBG
Pnv6pdPMbx08dOMRHPxw7yE0z2n/vF3g00d3nrVf1f4fL6JpNskeZvDUUz2za19TUjr+K558miwn
ndKMBgn29U1+/aXzngfG4Xcmzhe9eUVMXnneDJK9pDtxU0uiPvFikuSTfP+K4jNKcL7qzMeTOPqc
ZknUeWuJd1aem2YW2eQxPXxriaZXn5lepQ9F9FAWncmb0i3VyU+m8WQ7yaaHM0vUr/LMbbHRq/Tz
K8ody+Wn7rZLXKnqU87Y9eix8z3RbSKKoDrz+TTNwu4rtwBA1Zkv2PEo2r9hc7zNpqO66sSXj5NZ
5wC2WD3leWHySdKoeyMlDE556uQxmvSkiMRWKc+cbrvHwmpgOqrTXj+VTRL6oTwxE5QPi13nXAg4
7P4fni3l/GIIfUsFvE7LKH+yzTJBrfrabyZR0pEebcpXfd5sF0+Sx/3qG2Uu84jqU+f55GFW5tOi
6JzpFtSoPH/0MIvCSbfUVCYB1acWfavTonOyW+iV+tw5DTFyOFM6sgmQn8gw/YzZ0zLrTy0wY8pT
p0nRkyEQmIuMu+rMN9NPGeR33d2WKTz1qTeTrt5qs2LqE29fXUyWq3wWddU68wvM/c+Y/2qa5dOO
pGrTOD9j8jfTKnroqDEm/xka/Wa6ffWRBjP7PWhEiiz5U37vNCtmr44nWYqm7B4Xmdn5OQ84mSz6
d1+CrVSnfzuLujsuc5PK0y5iLJKuVwMnuUhyKE+dTcN+NX8TMVed+HaaJPku3kx6bkKLbVSd/t0s
fZy+usyf6DZZcKg6/V1avnAQRUT9J9gS8gFPD2IbsFd9/3t2f5rn045J0YZB1eeuul5lG1JTnfd9
MZntD7SQKW3UWnXaD9NsiWbrzCxLEZVnjvBsese7DSmpTv3tzhRfIi5/L5TxxzQvXj3b2ldGiJVf
Psof0iSPOpYbfX5F713luV8mdPrmrjwXafqStH4af9qTozz3Z93gmviNh3g6yX77DwAAAP//</cx:binary>
              </cx:geoCache>
            </cx:geography>
          </cx:layoutPr>
          <cx:valueColors>
            <cx:minColor>
              <a:schemeClr val="accent5">
                <a:lumMod val="60000"/>
                <a:lumOff val="40000"/>
              </a:schemeClr>
            </cx:minColor>
            <cx:midColor>
              <a:srgbClr val="7030A0"/>
            </cx:midColor>
            <cx:maxColor>
              <a:schemeClr val="accent5"/>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1" i="0" u="none" strike="noStrike" baseline="0">
            <a:solidFill>
              <a:schemeClr val="bg1"/>
            </a:solidFill>
            <a:latin typeface="Calibri"/>
            <a:ea typeface="Calibri"/>
            <a:cs typeface="Calibri"/>
          </a:endParaRPr>
        </a:p>
      </cx:txPr>
    </cx:legend>
  </cx:chart>
  <cx:spPr>
    <a:ln>
      <a:solidFill>
        <a:schemeClr val="tx1">
          <a:lumMod val="75000"/>
          <a:lumOff val="2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312420</xdr:colOff>
      <xdr:row>4</xdr:row>
      <xdr:rowOff>121920</xdr:rowOff>
    </xdr:from>
    <xdr:to>
      <xdr:col>12</xdr:col>
      <xdr:colOff>259080</xdr:colOff>
      <xdr:row>23</xdr:row>
      <xdr:rowOff>106680</xdr:rowOff>
    </xdr:to>
    <xdr:graphicFrame macro="">
      <xdr:nvGraphicFramePr>
        <xdr:cNvPr id="2" name="Chart 1">
          <a:extLst>
            <a:ext uri="{FF2B5EF4-FFF2-40B4-BE49-F238E27FC236}">
              <a16:creationId xmlns:a16="http://schemas.microsoft.com/office/drawing/2014/main" id="{72BF97C9-0ACF-3A97-A169-378F79445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22860</xdr:colOff>
      <xdr:row>4</xdr:row>
      <xdr:rowOff>160020</xdr:rowOff>
    </xdr:from>
    <xdr:to>
      <xdr:col>16</xdr:col>
      <xdr:colOff>556260</xdr:colOff>
      <xdr:row>22</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5F065C-3893-4F23-6704-8C6CC7101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86600" y="891540"/>
              <a:ext cx="4800600" cy="3147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632460</xdr:colOff>
      <xdr:row>9</xdr:row>
      <xdr:rowOff>121920</xdr:rowOff>
    </xdr:from>
    <xdr:to>
      <xdr:col>5</xdr:col>
      <xdr:colOff>167640</xdr:colOff>
      <xdr:row>23</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0AEC4D8-EE2D-8884-4BC2-B75FD9A5F1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6418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327660</xdr:colOff>
      <xdr:row>9</xdr:row>
      <xdr:rowOff>121920</xdr:rowOff>
    </xdr:from>
    <xdr:to>
      <xdr:col>8</xdr:col>
      <xdr:colOff>327660</xdr:colOff>
      <xdr:row>23</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852F00C-DF5E-B32A-9D6D-5595D5AA02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530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327660</xdr:colOff>
      <xdr:row>11</xdr:row>
      <xdr:rowOff>45720</xdr:rowOff>
    </xdr:from>
    <xdr:to>
      <xdr:col>11</xdr:col>
      <xdr:colOff>327660</xdr:colOff>
      <xdr:row>24</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6C931A3-D679-8961-9EBF-94CA862A2B7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057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83820</xdr:colOff>
      <xdr:row>7</xdr:row>
      <xdr:rowOff>156210</xdr:rowOff>
    </xdr:from>
    <xdr:to>
      <xdr:col>14</xdr:col>
      <xdr:colOff>388620</xdr:colOff>
      <xdr:row>22</xdr:row>
      <xdr:rowOff>156210</xdr:rowOff>
    </xdr:to>
    <xdr:graphicFrame macro="">
      <xdr:nvGraphicFramePr>
        <xdr:cNvPr id="3" name="Chart 2">
          <a:extLst>
            <a:ext uri="{FF2B5EF4-FFF2-40B4-BE49-F238E27FC236}">
              <a16:creationId xmlns:a16="http://schemas.microsoft.com/office/drawing/2014/main" id="{38756873-C955-531E-1661-330B65FAC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99060</xdr:colOff>
      <xdr:row>27</xdr:row>
      <xdr:rowOff>99060</xdr:rowOff>
    </xdr:from>
    <xdr:to>
      <xdr:col>17</xdr:col>
      <xdr:colOff>403860</xdr:colOff>
      <xdr:row>42</xdr:row>
      <xdr:rowOff>99060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762B243-79C0-225F-F1DB-27828E42CA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014960" y="50368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91440</xdr:rowOff>
    </xdr:from>
    <xdr:to>
      <xdr:col>11</xdr:col>
      <xdr:colOff>594360</xdr:colOff>
      <xdr:row>22</xdr:row>
      <xdr:rowOff>156210</xdr:rowOff>
    </xdr:to>
    <xdr:graphicFrame macro="">
      <xdr:nvGraphicFramePr>
        <xdr:cNvPr id="2" name="Chart 1">
          <a:extLst>
            <a:ext uri="{FF2B5EF4-FFF2-40B4-BE49-F238E27FC236}">
              <a16:creationId xmlns:a16="http://schemas.microsoft.com/office/drawing/2014/main" id="{5E9B4098-23DF-CFA9-99BA-9BB53BD46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19</xdr:row>
      <xdr:rowOff>175260</xdr:rowOff>
    </xdr:from>
    <xdr:to>
      <xdr:col>1</xdr:col>
      <xdr:colOff>754380</xdr:colOff>
      <xdr:row>22</xdr:row>
      <xdr:rowOff>106680</xdr:rowOff>
    </xdr:to>
    <xdr:graphicFrame macro="">
      <xdr:nvGraphicFramePr>
        <xdr:cNvPr id="2" name="Chart 1">
          <a:extLst>
            <a:ext uri="{FF2B5EF4-FFF2-40B4-BE49-F238E27FC236}">
              <a16:creationId xmlns:a16="http://schemas.microsoft.com/office/drawing/2014/main" id="{3D3DA76A-1A5F-E54A-8A3A-91BD68AB2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175260</xdr:rowOff>
    </xdr:from>
    <xdr:to>
      <xdr:col>6</xdr:col>
      <xdr:colOff>7620</xdr:colOff>
      <xdr:row>22</xdr:row>
      <xdr:rowOff>76200</xdr:rowOff>
    </xdr:to>
    <xdr:graphicFrame macro="">
      <xdr:nvGraphicFramePr>
        <xdr:cNvPr id="3" name="Chart 2">
          <a:extLst>
            <a:ext uri="{FF2B5EF4-FFF2-40B4-BE49-F238E27FC236}">
              <a16:creationId xmlns:a16="http://schemas.microsoft.com/office/drawing/2014/main" id="{D46F161B-7381-D0DF-43FF-80D20772A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22860</xdr:colOff>
      <xdr:row>19</xdr:row>
      <xdr:rowOff>175260</xdr:rowOff>
    </xdr:from>
    <xdr:to>
      <xdr:col>10</xdr:col>
      <xdr:colOff>22860</xdr:colOff>
      <xdr:row>22</xdr:row>
      <xdr:rowOff>68580</xdr:rowOff>
    </xdr:to>
    <xdr:graphicFrame macro="">
      <xdr:nvGraphicFramePr>
        <xdr:cNvPr id="4" name="Chart 3">
          <a:extLst>
            <a:ext uri="{FF2B5EF4-FFF2-40B4-BE49-F238E27FC236}">
              <a16:creationId xmlns:a16="http://schemas.microsoft.com/office/drawing/2014/main" id="{BB0B7E93-D5F2-B30C-6C1C-A6CA8AB86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19</xdr:row>
      <xdr:rowOff>171450</xdr:rowOff>
    </xdr:from>
    <xdr:to>
      <xdr:col>13</xdr:col>
      <xdr:colOff>1051560</xdr:colOff>
      <xdr:row>22</xdr:row>
      <xdr:rowOff>38100</xdr:rowOff>
    </xdr:to>
    <xdr:graphicFrame macro="">
      <xdr:nvGraphicFramePr>
        <xdr:cNvPr id="5" name="Chart 4">
          <a:extLst>
            <a:ext uri="{FF2B5EF4-FFF2-40B4-BE49-F238E27FC236}">
              <a16:creationId xmlns:a16="http://schemas.microsoft.com/office/drawing/2014/main" id="{24B4CF5C-3A47-9443-81DA-C30CFA90E5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xdr:colOff>
      <xdr:row>19</xdr:row>
      <xdr:rowOff>175260</xdr:rowOff>
    </xdr:from>
    <xdr:to>
      <xdr:col>17</xdr:col>
      <xdr:colOff>7620</xdr:colOff>
      <xdr:row>23</xdr:row>
      <xdr:rowOff>7620</xdr:rowOff>
    </xdr:to>
    <xdr:graphicFrame macro="">
      <xdr:nvGraphicFramePr>
        <xdr:cNvPr id="6" name="Chart 5">
          <a:extLst>
            <a:ext uri="{FF2B5EF4-FFF2-40B4-BE49-F238E27FC236}">
              <a16:creationId xmlns:a16="http://schemas.microsoft.com/office/drawing/2014/main" id="{B5B1056B-C79D-4AF4-450F-A125B62F5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457200</xdr:colOff>
      <xdr:row>1</xdr:row>
      <xdr:rowOff>38100</xdr:rowOff>
    </xdr:from>
    <xdr:to>
      <xdr:col>22</xdr:col>
      <xdr:colOff>373380</xdr:colOff>
      <xdr:row>3</xdr:row>
      <xdr:rowOff>167640</xdr:rowOff>
    </xdr:to>
    <xdr:sp macro="" textlink="">
      <xdr:nvSpPr>
        <xdr:cNvPr id="2" name="Rectangle: Rounded Corners 1">
          <a:extLst>
            <a:ext uri="{FF2B5EF4-FFF2-40B4-BE49-F238E27FC236}">
              <a16:creationId xmlns:a16="http://schemas.microsoft.com/office/drawing/2014/main" id="{67C7F8AC-9140-F789-C79A-C7AFCC81297B}"/>
            </a:ext>
          </a:extLst>
        </xdr:cNvPr>
        <xdr:cNvSpPr/>
      </xdr:nvSpPr>
      <xdr:spPr>
        <a:xfrm>
          <a:off x="1066800" y="220980"/>
          <a:ext cx="12717780" cy="495300"/>
        </a:xfrm>
        <a:prstGeom prst="round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latin typeface="Lato" panose="020F0502020204030203" pitchFamily="34" charset="0"/>
              <a:ea typeface="Lato" panose="020F0502020204030203" pitchFamily="34" charset="0"/>
              <a:cs typeface="Lato" panose="020F0502020204030203" pitchFamily="34" charset="0"/>
            </a:rPr>
            <a:t>E-COMMERCE</a:t>
          </a:r>
          <a:r>
            <a:rPr lang="en-IN" sz="2400" b="1" baseline="0">
              <a:solidFill>
                <a:schemeClr val="bg1"/>
              </a:solidFill>
              <a:latin typeface="Lato" panose="020F0502020204030203" pitchFamily="34" charset="0"/>
              <a:ea typeface="Lato" panose="020F0502020204030203" pitchFamily="34" charset="0"/>
              <a:cs typeface="Lato" panose="020F0502020204030203" pitchFamily="34" charset="0"/>
            </a:rPr>
            <a:t> SALES ANALYSIS DASHBOARD</a:t>
          </a:r>
          <a:endParaRPr lang="en-IN" sz="2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487680</xdr:colOff>
      <xdr:row>8</xdr:row>
      <xdr:rowOff>30480</xdr:rowOff>
    </xdr:from>
    <xdr:to>
      <xdr:col>3</xdr:col>
      <xdr:colOff>533400</xdr:colOff>
      <xdr:row>9</xdr:row>
      <xdr:rowOff>167640</xdr:rowOff>
    </xdr:to>
    <xdr:sp macro="" textlink="KPI!$B$17">
      <xdr:nvSpPr>
        <xdr:cNvPr id="7" name="Rectangle: Rounded Corners 6">
          <a:extLst>
            <a:ext uri="{FF2B5EF4-FFF2-40B4-BE49-F238E27FC236}">
              <a16:creationId xmlns:a16="http://schemas.microsoft.com/office/drawing/2014/main" id="{26673B63-19C0-3A47-5E3B-090A77C7AE7D}"/>
            </a:ext>
          </a:extLst>
        </xdr:cNvPr>
        <xdr:cNvSpPr/>
      </xdr:nvSpPr>
      <xdr:spPr>
        <a:xfrm>
          <a:off x="487680" y="1493520"/>
          <a:ext cx="1874520" cy="3200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5BBEC6-9689-4D13-9FDB-7358491E0616}" type="TxLink">
            <a:rPr lang="en-US" sz="1600" b="1" i="0" u="none" strike="noStrike">
              <a:solidFill>
                <a:schemeClr val="bg1"/>
              </a:solidFill>
              <a:latin typeface="Calibri"/>
              <a:ea typeface="Calibri"/>
              <a:cs typeface="Calibri"/>
            </a:rPr>
            <a:pPr algn="ctr"/>
            <a:t> $22,97,200.86 </a:t>
          </a:fld>
          <a:endParaRPr lang="en-IN" sz="1600" b="1">
            <a:solidFill>
              <a:schemeClr val="bg1"/>
            </a:solidFill>
          </a:endParaRPr>
        </a:p>
      </xdr:txBody>
    </xdr:sp>
    <xdr:clientData/>
  </xdr:twoCellAnchor>
  <xdr:twoCellAnchor>
    <xdr:from>
      <xdr:col>0</xdr:col>
      <xdr:colOff>297179</xdr:colOff>
      <xdr:row>5</xdr:row>
      <xdr:rowOff>45720</xdr:rowOff>
    </xdr:from>
    <xdr:to>
      <xdr:col>4</xdr:col>
      <xdr:colOff>205740</xdr:colOff>
      <xdr:row>15</xdr:row>
      <xdr:rowOff>129540</xdr:rowOff>
    </xdr:to>
    <xdr:grpSp>
      <xdr:nvGrpSpPr>
        <xdr:cNvPr id="14" name="Group 13">
          <a:extLst>
            <a:ext uri="{FF2B5EF4-FFF2-40B4-BE49-F238E27FC236}">
              <a16:creationId xmlns:a16="http://schemas.microsoft.com/office/drawing/2014/main" id="{F29D090A-4A8A-A5E3-2111-53C716507019}"/>
            </a:ext>
          </a:extLst>
        </xdr:cNvPr>
        <xdr:cNvGrpSpPr/>
      </xdr:nvGrpSpPr>
      <xdr:grpSpPr>
        <a:xfrm>
          <a:off x="297179" y="962049"/>
          <a:ext cx="2339245" cy="1916478"/>
          <a:chOff x="297179" y="960120"/>
          <a:chExt cx="2346961" cy="1912620"/>
        </a:xfrm>
      </xdr:grpSpPr>
      <xdr:sp macro="" textlink="">
        <xdr:nvSpPr>
          <xdr:cNvPr id="3" name="Rectangle: Rounded Corners 2">
            <a:extLst>
              <a:ext uri="{FF2B5EF4-FFF2-40B4-BE49-F238E27FC236}">
                <a16:creationId xmlns:a16="http://schemas.microsoft.com/office/drawing/2014/main" id="{26AB06F8-A7D5-4B67-0585-A1B0D1B77A30}"/>
              </a:ext>
            </a:extLst>
          </xdr:cNvPr>
          <xdr:cNvSpPr/>
        </xdr:nvSpPr>
        <xdr:spPr>
          <a:xfrm>
            <a:off x="297179" y="960120"/>
            <a:ext cx="2325235" cy="28956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99366526-72B7-72B1-9E5D-73E9AE568B27}"/>
              </a:ext>
            </a:extLst>
          </xdr:cNvPr>
          <xdr:cNvSpPr/>
        </xdr:nvSpPr>
        <xdr:spPr>
          <a:xfrm>
            <a:off x="335280" y="1310640"/>
            <a:ext cx="2308860" cy="156210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9" name="Rectangle: Rounded Corners 8">
            <a:extLst>
              <a:ext uri="{FF2B5EF4-FFF2-40B4-BE49-F238E27FC236}">
                <a16:creationId xmlns:a16="http://schemas.microsoft.com/office/drawing/2014/main" id="{86C00A8D-659D-50A8-57E5-924C90576BE0}"/>
              </a:ext>
            </a:extLst>
          </xdr:cNvPr>
          <xdr:cNvSpPr/>
        </xdr:nvSpPr>
        <xdr:spPr>
          <a:xfrm>
            <a:off x="495300" y="150114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5BBEC6-9689-4D13-9FDB-7358491E0616}" type="TxLink">
              <a:rPr lang="en-US" sz="1600" b="1" i="0" u="none" strike="noStrike">
                <a:solidFill>
                  <a:schemeClr val="bg1"/>
                </a:solidFill>
                <a:latin typeface="Calibri"/>
                <a:ea typeface="Calibri"/>
                <a:cs typeface="Calibri"/>
              </a:rPr>
              <a:pPr algn="ctr"/>
              <a:t> $22,97,200.86 </a:t>
            </a:fld>
            <a:endParaRPr lang="en-IN" sz="1600" b="1">
              <a:solidFill>
                <a:schemeClr val="bg1"/>
              </a:solidFill>
            </a:endParaRPr>
          </a:p>
        </xdr:txBody>
      </xdr:sp>
      <xdr:sp macro="" textlink="">
        <xdr:nvSpPr>
          <xdr:cNvPr id="10" name="Rectangle: Rounded Corners 9">
            <a:extLst>
              <a:ext uri="{FF2B5EF4-FFF2-40B4-BE49-F238E27FC236}">
                <a16:creationId xmlns:a16="http://schemas.microsoft.com/office/drawing/2014/main" id="{952FE56A-3C12-DF4A-8A9D-CBE90A536ED8}"/>
              </a:ext>
            </a:extLst>
          </xdr:cNvPr>
          <xdr:cNvSpPr/>
        </xdr:nvSpPr>
        <xdr:spPr>
          <a:xfrm>
            <a:off x="510540" y="246126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r>
              <a:rPr lang="en-US" sz="1400" b="1" i="0" u="none" strike="noStrike">
                <a:solidFill>
                  <a:schemeClr val="bg1"/>
                </a:solidFill>
                <a:latin typeface="Calibri"/>
                <a:ea typeface="Calibri"/>
                <a:cs typeface="Calibri"/>
              </a:rPr>
              <a:t> </a:t>
            </a:r>
          </a:p>
        </xdr:txBody>
      </xdr:sp>
    </xdr:grpSp>
    <xdr:clientData/>
  </xdr:twoCellAnchor>
  <xdr:twoCellAnchor>
    <xdr:from>
      <xdr:col>0</xdr:col>
      <xdr:colOff>441960</xdr:colOff>
      <xdr:row>10</xdr:row>
      <xdr:rowOff>68580</xdr:rowOff>
    </xdr:from>
    <xdr:to>
      <xdr:col>4</xdr:col>
      <xdr:colOff>22860</xdr:colOff>
      <xdr:row>13</xdr:row>
      <xdr:rowOff>7620</xdr:rowOff>
    </xdr:to>
    <xdr:graphicFrame macro="">
      <xdr:nvGraphicFramePr>
        <xdr:cNvPr id="11" name="Chart 10">
          <a:extLst>
            <a:ext uri="{FF2B5EF4-FFF2-40B4-BE49-F238E27FC236}">
              <a16:creationId xmlns:a16="http://schemas.microsoft.com/office/drawing/2014/main" id="{26B7F13E-01D3-4161-8CAB-C6075AD9D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457200</xdr:colOff>
          <xdr:row>13</xdr:row>
          <xdr:rowOff>160019</xdr:rowOff>
        </xdr:from>
        <xdr:to>
          <xdr:col>3</xdr:col>
          <xdr:colOff>548640</xdr:colOff>
          <xdr:row>14</xdr:row>
          <xdr:rowOff>144780</xdr:rowOff>
        </xdr:to>
        <xdr:pic>
          <xdr:nvPicPr>
            <xdr:cNvPr id="13" name="Picture 12">
              <a:extLst>
                <a:ext uri="{FF2B5EF4-FFF2-40B4-BE49-F238E27FC236}">
                  <a16:creationId xmlns:a16="http://schemas.microsoft.com/office/drawing/2014/main" id="{66EE98E8-61D7-48A3-251C-6DB5B3158156}"/>
                </a:ext>
              </a:extLst>
            </xdr:cNvPr>
            <xdr:cNvPicPr>
              <a:picLocks noChangeAspect="1" noChangeArrowheads="1"/>
              <a:extLst>
                <a:ext uri="{84589F7E-364E-4C9E-8A38-B11213B215E9}">
                  <a14:cameraTool cellRange="'KPI YOY'!$G$11" spid="_x0000_s10718"/>
                </a:ext>
              </a:extLst>
            </xdr:cNvPicPr>
          </xdr:nvPicPr>
          <xdr:blipFill>
            <a:blip xmlns:r="http://schemas.openxmlformats.org/officeDocument/2006/relationships" r:embed="rId2"/>
            <a:srcRect/>
            <a:stretch>
              <a:fillRect/>
            </a:stretch>
          </xdr:blipFill>
          <xdr:spPr bwMode="auto">
            <a:xfrm>
              <a:off x="1676400" y="2537459"/>
              <a:ext cx="701040" cy="1676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594359</xdr:colOff>
      <xdr:row>5</xdr:row>
      <xdr:rowOff>68580</xdr:rowOff>
    </xdr:from>
    <xdr:to>
      <xdr:col>8</xdr:col>
      <xdr:colOff>502920</xdr:colOff>
      <xdr:row>15</xdr:row>
      <xdr:rowOff>152400</xdr:rowOff>
    </xdr:to>
    <xdr:grpSp>
      <xdr:nvGrpSpPr>
        <xdr:cNvPr id="15" name="Group 14">
          <a:extLst>
            <a:ext uri="{FF2B5EF4-FFF2-40B4-BE49-F238E27FC236}">
              <a16:creationId xmlns:a16="http://schemas.microsoft.com/office/drawing/2014/main" id="{B0BE81B5-6B80-B58B-3888-C46CEB3920CE}"/>
            </a:ext>
          </a:extLst>
        </xdr:cNvPr>
        <xdr:cNvGrpSpPr/>
      </xdr:nvGrpSpPr>
      <xdr:grpSpPr>
        <a:xfrm>
          <a:off x="3025043" y="984909"/>
          <a:ext cx="2339244" cy="1916478"/>
          <a:chOff x="297179" y="960120"/>
          <a:chExt cx="2346961" cy="1912620"/>
        </a:xfrm>
      </xdr:grpSpPr>
      <xdr:sp macro="" textlink="">
        <xdr:nvSpPr>
          <xdr:cNvPr id="16" name="Rectangle: Rounded Corners 15">
            <a:extLst>
              <a:ext uri="{FF2B5EF4-FFF2-40B4-BE49-F238E27FC236}">
                <a16:creationId xmlns:a16="http://schemas.microsoft.com/office/drawing/2014/main" id="{D65B7BBB-DC63-AACC-6458-3B81DDE33E6D}"/>
              </a:ext>
            </a:extLst>
          </xdr:cNvPr>
          <xdr:cNvSpPr/>
        </xdr:nvSpPr>
        <xdr:spPr>
          <a:xfrm>
            <a:off x="297179" y="960120"/>
            <a:ext cx="2325235" cy="28956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17" name="Rectangle: Rounded Corners 16">
            <a:extLst>
              <a:ext uri="{FF2B5EF4-FFF2-40B4-BE49-F238E27FC236}">
                <a16:creationId xmlns:a16="http://schemas.microsoft.com/office/drawing/2014/main" id="{8972F938-FF82-ACA7-DB91-E86914D2039D}"/>
              </a:ext>
            </a:extLst>
          </xdr:cNvPr>
          <xdr:cNvSpPr/>
        </xdr:nvSpPr>
        <xdr:spPr>
          <a:xfrm>
            <a:off x="335280" y="1310640"/>
            <a:ext cx="2308860" cy="156210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8" name="Rectangle: Rounded Corners 17">
            <a:extLst>
              <a:ext uri="{FF2B5EF4-FFF2-40B4-BE49-F238E27FC236}">
                <a16:creationId xmlns:a16="http://schemas.microsoft.com/office/drawing/2014/main" id="{338FBC2E-530C-FF4D-BCD7-1EEC6BCE450A}"/>
              </a:ext>
            </a:extLst>
          </xdr:cNvPr>
          <xdr:cNvSpPr/>
        </xdr:nvSpPr>
        <xdr:spPr>
          <a:xfrm>
            <a:off x="426720" y="153162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3D1D85-6BDA-42A4-91D6-F6601AD18339}"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9" name="Rectangle: Rounded Corners 18">
            <a:extLst>
              <a:ext uri="{FF2B5EF4-FFF2-40B4-BE49-F238E27FC236}">
                <a16:creationId xmlns:a16="http://schemas.microsoft.com/office/drawing/2014/main" id="{5B7FA595-442C-9F6B-1438-430C42CD1C4C}"/>
              </a:ext>
            </a:extLst>
          </xdr:cNvPr>
          <xdr:cNvSpPr/>
        </xdr:nvSpPr>
        <xdr:spPr>
          <a:xfrm>
            <a:off x="379941" y="2426418"/>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r>
              <a:rPr lang="en-US" sz="1400" b="1" i="0" u="none" strike="noStrike">
                <a:solidFill>
                  <a:schemeClr val="bg1"/>
                </a:solidFill>
                <a:latin typeface="Calibri"/>
                <a:ea typeface="Calibri"/>
                <a:cs typeface="Calibri"/>
              </a:rPr>
              <a:t> </a:t>
            </a:r>
          </a:p>
        </xdr:txBody>
      </xdr:sp>
    </xdr:grpSp>
    <xdr:clientData/>
  </xdr:twoCellAnchor>
  <xdr:twoCellAnchor>
    <xdr:from>
      <xdr:col>14</xdr:col>
      <xdr:colOff>205739</xdr:colOff>
      <xdr:row>5</xdr:row>
      <xdr:rowOff>30480</xdr:rowOff>
    </xdr:from>
    <xdr:to>
      <xdr:col>18</xdr:col>
      <xdr:colOff>114300</xdr:colOff>
      <xdr:row>15</xdr:row>
      <xdr:rowOff>114300</xdr:rowOff>
    </xdr:to>
    <xdr:grpSp>
      <xdr:nvGrpSpPr>
        <xdr:cNvPr id="20" name="Group 19">
          <a:extLst>
            <a:ext uri="{FF2B5EF4-FFF2-40B4-BE49-F238E27FC236}">
              <a16:creationId xmlns:a16="http://schemas.microsoft.com/office/drawing/2014/main" id="{25ACDDD1-BA0E-FD0E-905E-3A1DB840E15D}"/>
            </a:ext>
          </a:extLst>
        </xdr:cNvPr>
        <xdr:cNvGrpSpPr/>
      </xdr:nvGrpSpPr>
      <xdr:grpSpPr>
        <a:xfrm>
          <a:off x="8713131" y="946809"/>
          <a:ext cx="2339245" cy="1916478"/>
          <a:chOff x="297179" y="960120"/>
          <a:chExt cx="2346961" cy="1912620"/>
        </a:xfrm>
      </xdr:grpSpPr>
      <xdr:sp macro="" textlink="">
        <xdr:nvSpPr>
          <xdr:cNvPr id="21" name="Rectangle: Rounded Corners 20">
            <a:extLst>
              <a:ext uri="{FF2B5EF4-FFF2-40B4-BE49-F238E27FC236}">
                <a16:creationId xmlns:a16="http://schemas.microsoft.com/office/drawing/2014/main" id="{AE87C5C4-FB5B-B05E-DEE5-AAFDBEF871E4}"/>
              </a:ext>
            </a:extLst>
          </xdr:cNvPr>
          <xdr:cNvSpPr/>
        </xdr:nvSpPr>
        <xdr:spPr>
          <a:xfrm>
            <a:off x="297179" y="960120"/>
            <a:ext cx="2325235" cy="28956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Lato" panose="020F0502020204030203" pitchFamily="34" charset="0"/>
                <a:ea typeface="Lato" panose="020F0502020204030203" pitchFamily="34" charset="0"/>
                <a:cs typeface="Lato" panose="020F0502020204030203" pitchFamily="34" charset="0"/>
              </a:rPr>
              <a:t>NO</a:t>
            </a:r>
            <a:r>
              <a:rPr lang="en-IN" sz="1200" b="1" baseline="0">
                <a:latin typeface="Lato" panose="020F0502020204030203" pitchFamily="34" charset="0"/>
                <a:ea typeface="Lato" panose="020F0502020204030203" pitchFamily="34" charset="0"/>
                <a:cs typeface="Lato" panose="020F0502020204030203" pitchFamily="34" charset="0"/>
              </a:rPr>
              <a:t> OF ORDERS</a:t>
            </a:r>
            <a:endParaRPr lang="en-IN" sz="12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22" name="Rectangle: Rounded Corners 21">
            <a:extLst>
              <a:ext uri="{FF2B5EF4-FFF2-40B4-BE49-F238E27FC236}">
                <a16:creationId xmlns:a16="http://schemas.microsoft.com/office/drawing/2014/main" id="{686A1A10-0CDE-DAAA-EC36-40CD023E2454}"/>
              </a:ext>
            </a:extLst>
          </xdr:cNvPr>
          <xdr:cNvSpPr/>
        </xdr:nvSpPr>
        <xdr:spPr>
          <a:xfrm>
            <a:off x="335280" y="1310640"/>
            <a:ext cx="2308860" cy="156210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3" name="Rectangle: Rounded Corners 22">
            <a:extLst>
              <a:ext uri="{FF2B5EF4-FFF2-40B4-BE49-F238E27FC236}">
                <a16:creationId xmlns:a16="http://schemas.microsoft.com/office/drawing/2014/main" id="{52CC35E3-51E5-518B-9F89-C1F551F6B6FA}"/>
              </a:ext>
            </a:extLst>
          </xdr:cNvPr>
          <xdr:cNvSpPr/>
        </xdr:nvSpPr>
        <xdr:spPr>
          <a:xfrm>
            <a:off x="495300" y="150114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1B7A07-1D9C-49F3-96A4-0292413C9FBA}" type="TxLink">
              <a:rPr lang="en-US" sz="16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9994</a:t>
            </a:fld>
            <a:endParaRPr lang="en-IN"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4" name="Rectangle: Rounded Corners 23">
            <a:extLst>
              <a:ext uri="{FF2B5EF4-FFF2-40B4-BE49-F238E27FC236}">
                <a16:creationId xmlns:a16="http://schemas.microsoft.com/office/drawing/2014/main" id="{90B8019C-8E1B-B021-2457-3C8F24ACEF08}"/>
              </a:ext>
            </a:extLst>
          </xdr:cNvPr>
          <xdr:cNvSpPr/>
        </xdr:nvSpPr>
        <xdr:spPr>
          <a:xfrm>
            <a:off x="510540" y="246126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r>
              <a:rPr lang="en-US" sz="1400" b="1" i="0" u="none" strike="noStrike">
                <a:solidFill>
                  <a:schemeClr val="bg1"/>
                </a:solidFill>
                <a:latin typeface="Calibri"/>
                <a:ea typeface="Calibri"/>
                <a:cs typeface="Calibri"/>
              </a:rPr>
              <a:t> </a:t>
            </a:r>
          </a:p>
        </xdr:txBody>
      </xdr:sp>
    </xdr:grpSp>
    <xdr:clientData/>
  </xdr:twoCellAnchor>
  <xdr:twoCellAnchor>
    <xdr:from>
      <xdr:col>19</xdr:col>
      <xdr:colOff>198119</xdr:colOff>
      <xdr:row>5</xdr:row>
      <xdr:rowOff>144780</xdr:rowOff>
    </xdr:from>
    <xdr:to>
      <xdr:col>23</xdr:col>
      <xdr:colOff>533400</xdr:colOff>
      <xdr:row>16</xdr:row>
      <xdr:rowOff>45720</xdr:rowOff>
    </xdr:to>
    <xdr:grpSp>
      <xdr:nvGrpSpPr>
        <xdr:cNvPr id="25" name="Group 24">
          <a:extLst>
            <a:ext uri="{FF2B5EF4-FFF2-40B4-BE49-F238E27FC236}">
              <a16:creationId xmlns:a16="http://schemas.microsoft.com/office/drawing/2014/main" id="{ACD321C7-00CB-9F1A-B85A-A1C705FB4F54}"/>
            </a:ext>
          </a:extLst>
        </xdr:cNvPr>
        <xdr:cNvGrpSpPr/>
      </xdr:nvGrpSpPr>
      <xdr:grpSpPr>
        <a:xfrm>
          <a:off x="11743866" y="1061109"/>
          <a:ext cx="2765964" cy="1916864"/>
          <a:chOff x="297179" y="960120"/>
          <a:chExt cx="2346961" cy="1912620"/>
        </a:xfrm>
      </xdr:grpSpPr>
      <xdr:sp macro="" textlink="">
        <xdr:nvSpPr>
          <xdr:cNvPr id="26" name="Rectangle: Rounded Corners 25">
            <a:extLst>
              <a:ext uri="{FF2B5EF4-FFF2-40B4-BE49-F238E27FC236}">
                <a16:creationId xmlns:a16="http://schemas.microsoft.com/office/drawing/2014/main" id="{7B193254-BC2A-718D-81C6-AF9CB16E912F}"/>
              </a:ext>
            </a:extLst>
          </xdr:cNvPr>
          <xdr:cNvSpPr/>
        </xdr:nvSpPr>
        <xdr:spPr>
          <a:xfrm>
            <a:off x="297179" y="960120"/>
            <a:ext cx="2325235" cy="28956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Lato" panose="020F0502020204030203" pitchFamily="34" charset="0"/>
                <a:ea typeface="Lato" panose="020F0502020204030203" pitchFamily="34" charset="0"/>
                <a:cs typeface="Lato" panose="020F0502020204030203" pitchFamily="34" charset="0"/>
              </a:rPr>
              <a:t>PROFIT</a:t>
            </a:r>
            <a:r>
              <a:rPr lang="en-IN" sz="1200" b="1" baseline="0">
                <a:latin typeface="Lato" panose="020F0502020204030203" pitchFamily="34" charset="0"/>
                <a:ea typeface="Lato" panose="020F0502020204030203" pitchFamily="34" charset="0"/>
                <a:cs typeface="Lato" panose="020F0502020204030203" pitchFamily="34" charset="0"/>
              </a:rPr>
              <a:t> MARGIN</a:t>
            </a:r>
            <a:endParaRPr lang="en-IN" sz="12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27" name="Rectangle: Rounded Corners 26">
            <a:extLst>
              <a:ext uri="{FF2B5EF4-FFF2-40B4-BE49-F238E27FC236}">
                <a16:creationId xmlns:a16="http://schemas.microsoft.com/office/drawing/2014/main" id="{DC8051C2-9A53-20BB-DD4F-FEDD47EAAE38}"/>
              </a:ext>
            </a:extLst>
          </xdr:cNvPr>
          <xdr:cNvSpPr/>
        </xdr:nvSpPr>
        <xdr:spPr>
          <a:xfrm>
            <a:off x="335280" y="1310640"/>
            <a:ext cx="2308860" cy="156210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Q17">
        <xdr:nvSpPr>
          <xdr:cNvPr id="28" name="Rectangle: Rounded Corners 27">
            <a:extLst>
              <a:ext uri="{FF2B5EF4-FFF2-40B4-BE49-F238E27FC236}">
                <a16:creationId xmlns:a16="http://schemas.microsoft.com/office/drawing/2014/main" id="{7F4839AC-83B1-0986-050C-910E0CBF00F3}"/>
              </a:ext>
            </a:extLst>
          </xdr:cNvPr>
          <xdr:cNvSpPr/>
        </xdr:nvSpPr>
        <xdr:spPr>
          <a:xfrm>
            <a:off x="495300" y="150114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11ACD78-FB1D-45A0-9C01-7ABBBA060073}"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12.47%</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9" name="Rectangle: Rounded Corners 28">
            <a:extLst>
              <a:ext uri="{FF2B5EF4-FFF2-40B4-BE49-F238E27FC236}">
                <a16:creationId xmlns:a16="http://schemas.microsoft.com/office/drawing/2014/main" id="{D1193729-DE5E-15AA-32EB-98B5C89A8454}"/>
              </a:ext>
            </a:extLst>
          </xdr:cNvPr>
          <xdr:cNvSpPr/>
        </xdr:nvSpPr>
        <xdr:spPr>
          <a:xfrm>
            <a:off x="510540" y="246126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r>
              <a:rPr lang="en-US" sz="1400" b="1" i="0" u="none" strike="noStrike">
                <a:solidFill>
                  <a:schemeClr val="bg1"/>
                </a:solidFill>
                <a:latin typeface="Calibri"/>
                <a:ea typeface="Calibri"/>
                <a:cs typeface="Calibri"/>
              </a:rPr>
              <a:t> </a:t>
            </a:r>
          </a:p>
        </xdr:txBody>
      </xdr:sp>
    </xdr:grpSp>
    <xdr:clientData/>
  </xdr:twoCellAnchor>
  <xdr:twoCellAnchor>
    <xdr:from>
      <xdr:col>9</xdr:col>
      <xdr:colOff>388619</xdr:colOff>
      <xdr:row>5</xdr:row>
      <xdr:rowOff>15240</xdr:rowOff>
    </xdr:from>
    <xdr:to>
      <xdr:col>13</xdr:col>
      <xdr:colOff>297180</xdr:colOff>
      <xdr:row>15</xdr:row>
      <xdr:rowOff>99060</xdr:rowOff>
    </xdr:to>
    <xdr:grpSp>
      <xdr:nvGrpSpPr>
        <xdr:cNvPr id="30" name="Group 29">
          <a:extLst>
            <a:ext uri="{FF2B5EF4-FFF2-40B4-BE49-F238E27FC236}">
              <a16:creationId xmlns:a16="http://schemas.microsoft.com/office/drawing/2014/main" id="{4742B57B-F63E-D76C-1F05-D45B5C37421D}"/>
            </a:ext>
          </a:extLst>
        </xdr:cNvPr>
        <xdr:cNvGrpSpPr/>
      </xdr:nvGrpSpPr>
      <xdr:grpSpPr>
        <a:xfrm>
          <a:off x="5857657" y="931569"/>
          <a:ext cx="2339245" cy="1916478"/>
          <a:chOff x="297179" y="960120"/>
          <a:chExt cx="2346961" cy="1912620"/>
        </a:xfrm>
      </xdr:grpSpPr>
      <xdr:sp macro="" textlink="">
        <xdr:nvSpPr>
          <xdr:cNvPr id="31" name="Rectangle: Rounded Corners 30">
            <a:extLst>
              <a:ext uri="{FF2B5EF4-FFF2-40B4-BE49-F238E27FC236}">
                <a16:creationId xmlns:a16="http://schemas.microsoft.com/office/drawing/2014/main" id="{C97E6219-3ADA-203C-63DF-E0657496CD7F}"/>
              </a:ext>
            </a:extLst>
          </xdr:cNvPr>
          <xdr:cNvSpPr/>
        </xdr:nvSpPr>
        <xdr:spPr>
          <a:xfrm>
            <a:off x="297179" y="960120"/>
            <a:ext cx="2325235" cy="28956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32" name="Rectangle: Rounded Corners 31">
            <a:extLst>
              <a:ext uri="{FF2B5EF4-FFF2-40B4-BE49-F238E27FC236}">
                <a16:creationId xmlns:a16="http://schemas.microsoft.com/office/drawing/2014/main" id="{953F59B2-3ED2-283E-9201-CA5B6859264E}"/>
              </a:ext>
            </a:extLst>
          </xdr:cNvPr>
          <xdr:cNvSpPr/>
        </xdr:nvSpPr>
        <xdr:spPr>
          <a:xfrm>
            <a:off x="335280" y="1310640"/>
            <a:ext cx="2308860" cy="156210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33" name="Rectangle: Rounded Corners 32">
            <a:extLst>
              <a:ext uri="{FF2B5EF4-FFF2-40B4-BE49-F238E27FC236}">
                <a16:creationId xmlns:a16="http://schemas.microsoft.com/office/drawing/2014/main" id="{F00A22C1-1D78-E3AB-EAFD-18219AE8DD57}"/>
              </a:ext>
            </a:extLst>
          </xdr:cNvPr>
          <xdr:cNvSpPr/>
        </xdr:nvSpPr>
        <xdr:spPr>
          <a:xfrm>
            <a:off x="464820" y="147828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9F35311-067C-4C67-9C51-EB0F98780FFA}"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37873</a:t>
            </a:fld>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4" name="Rectangle: Rounded Corners 33">
            <a:extLst>
              <a:ext uri="{FF2B5EF4-FFF2-40B4-BE49-F238E27FC236}">
                <a16:creationId xmlns:a16="http://schemas.microsoft.com/office/drawing/2014/main" id="{9B2A30F8-D4EC-7EE4-1F08-B7EA05B48959}"/>
              </a:ext>
            </a:extLst>
          </xdr:cNvPr>
          <xdr:cNvSpPr/>
        </xdr:nvSpPr>
        <xdr:spPr>
          <a:xfrm>
            <a:off x="510540" y="2461260"/>
            <a:ext cx="1874520" cy="320040"/>
          </a:xfrm>
          <a:prstGeom prst="roundRect">
            <a:avLst/>
          </a:prstGeom>
          <a:gradFill>
            <a:gsLst>
              <a:gs pos="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r>
              <a:rPr lang="en-US" sz="1400" b="1" i="0" u="none" strike="noStrike">
                <a:solidFill>
                  <a:schemeClr val="bg1"/>
                </a:solidFill>
                <a:latin typeface="Calibri"/>
                <a:ea typeface="Calibri"/>
                <a:cs typeface="Calibri"/>
              </a:rPr>
              <a:t> </a:t>
            </a:r>
          </a:p>
        </xdr:txBody>
      </xdr:sp>
    </xdr:grpSp>
    <xdr:clientData/>
  </xdr:twoCellAnchor>
  <xdr:twoCellAnchor>
    <xdr:from>
      <xdr:col>5</xdr:col>
      <xdr:colOff>205739</xdr:colOff>
      <xdr:row>10</xdr:row>
      <xdr:rowOff>144780</xdr:rowOff>
    </xdr:from>
    <xdr:to>
      <xdr:col>8</xdr:col>
      <xdr:colOff>217672</xdr:colOff>
      <xdr:row>13</xdr:row>
      <xdr:rowOff>36231</xdr:rowOff>
    </xdr:to>
    <xdr:graphicFrame macro="">
      <xdr:nvGraphicFramePr>
        <xdr:cNvPr id="35" name="Chart 34">
          <a:extLst>
            <a:ext uri="{FF2B5EF4-FFF2-40B4-BE49-F238E27FC236}">
              <a16:creationId xmlns:a16="http://schemas.microsoft.com/office/drawing/2014/main" id="{AD472774-4813-49A9-8363-6EDF4668C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121919</xdr:colOff>
      <xdr:row>10</xdr:row>
      <xdr:rowOff>83820</xdr:rowOff>
    </xdr:from>
    <xdr:to>
      <xdr:col>13</xdr:col>
      <xdr:colOff>126232</xdr:colOff>
      <xdr:row>12</xdr:row>
      <xdr:rowOff>150531</xdr:rowOff>
    </xdr:to>
    <xdr:graphicFrame macro="">
      <xdr:nvGraphicFramePr>
        <xdr:cNvPr id="36" name="Chart 35">
          <a:extLst>
            <a:ext uri="{FF2B5EF4-FFF2-40B4-BE49-F238E27FC236}">
              <a16:creationId xmlns:a16="http://schemas.microsoft.com/office/drawing/2014/main" id="{32215B28-795C-4D01-B249-D83126926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449579</xdr:colOff>
      <xdr:row>10</xdr:row>
      <xdr:rowOff>76200</xdr:rowOff>
    </xdr:from>
    <xdr:to>
      <xdr:col>17</xdr:col>
      <xdr:colOff>527792</xdr:colOff>
      <xdr:row>12</xdr:row>
      <xdr:rowOff>116241</xdr:rowOff>
    </xdr:to>
    <xdr:graphicFrame macro="">
      <xdr:nvGraphicFramePr>
        <xdr:cNvPr id="37" name="Chart 36">
          <a:extLst>
            <a:ext uri="{FF2B5EF4-FFF2-40B4-BE49-F238E27FC236}">
              <a16:creationId xmlns:a16="http://schemas.microsoft.com/office/drawing/2014/main" id="{F322C179-1A08-45D0-9C46-8C2FD82DE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358139</xdr:colOff>
      <xdr:row>10</xdr:row>
      <xdr:rowOff>137160</xdr:rowOff>
    </xdr:from>
    <xdr:to>
      <xdr:col>22</xdr:col>
      <xdr:colOff>579120</xdr:colOff>
      <xdr:row>13</xdr:row>
      <xdr:rowOff>129540</xdr:rowOff>
    </xdr:to>
    <xdr:graphicFrame macro="">
      <xdr:nvGraphicFramePr>
        <xdr:cNvPr id="38" name="Chart 37">
          <a:extLst>
            <a:ext uri="{FF2B5EF4-FFF2-40B4-BE49-F238E27FC236}">
              <a16:creationId xmlns:a16="http://schemas.microsoft.com/office/drawing/2014/main" id="{F4BA5A50-DCD8-4C3A-99D0-5C4B50FB4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604346</xdr:colOff>
          <xdr:row>13</xdr:row>
          <xdr:rowOff>122622</xdr:rowOff>
        </xdr:from>
        <xdr:to>
          <xdr:col>8</xdr:col>
          <xdr:colOff>269817</xdr:colOff>
          <xdr:row>15</xdr:row>
          <xdr:rowOff>56469</xdr:rowOff>
        </xdr:to>
        <xdr:pic>
          <xdr:nvPicPr>
            <xdr:cNvPr id="6" name="Picture 5">
              <a:extLst>
                <a:ext uri="{FF2B5EF4-FFF2-40B4-BE49-F238E27FC236}">
                  <a16:creationId xmlns:a16="http://schemas.microsoft.com/office/drawing/2014/main" id="{414DC75B-F242-716B-5CAE-59F7A18C3DDC}"/>
                </a:ext>
              </a:extLst>
            </xdr:cNvPr>
            <xdr:cNvPicPr>
              <a:picLocks noChangeAspect="1" noChangeArrowheads="1"/>
              <a:extLst>
                <a:ext uri="{84589F7E-364E-4C9E-8A38-B11213B215E9}">
                  <a14:cameraTool cellRange="'KPI YOY'!$H$11" spid="_x0000_s10719"/>
                </a:ext>
              </a:extLst>
            </xdr:cNvPicPr>
          </xdr:nvPicPr>
          <xdr:blipFill>
            <a:blip xmlns:r="http://schemas.openxmlformats.org/officeDocument/2006/relationships" r:embed="rId7"/>
            <a:srcRect/>
            <a:stretch>
              <a:fillRect/>
            </a:stretch>
          </xdr:blipFill>
          <xdr:spPr bwMode="auto">
            <a:xfrm>
              <a:off x="4282967" y="2513725"/>
              <a:ext cx="891678" cy="3017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556260</xdr:colOff>
          <xdr:row>13</xdr:row>
          <xdr:rowOff>99060</xdr:rowOff>
        </xdr:from>
        <xdr:to>
          <xdr:col>12</xdr:col>
          <xdr:colOff>607060</xdr:colOff>
          <xdr:row>14</xdr:row>
          <xdr:rowOff>96289</xdr:rowOff>
        </xdr:to>
        <xdr:pic>
          <xdr:nvPicPr>
            <xdr:cNvPr id="12" name="Picture 11">
              <a:extLst>
                <a:ext uri="{FF2B5EF4-FFF2-40B4-BE49-F238E27FC236}">
                  <a16:creationId xmlns:a16="http://schemas.microsoft.com/office/drawing/2014/main" id="{43791BF6-8BBE-90DE-2AD0-3FD87F721D27}"/>
                </a:ext>
              </a:extLst>
            </xdr:cNvPr>
            <xdr:cNvPicPr>
              <a:picLocks noChangeAspect="1" noChangeArrowheads="1"/>
              <a:extLst>
                <a:ext uri="{84589F7E-364E-4C9E-8A38-B11213B215E9}">
                  <a14:cameraTool cellRange="'KPI YOY'!$I$11" spid="_x0000_s10720"/>
                </a:ext>
              </a:extLst>
            </xdr:cNvPicPr>
          </xdr:nvPicPr>
          <xdr:blipFill>
            <a:blip xmlns:r="http://schemas.openxmlformats.org/officeDocument/2006/relationships" r:embed="rId8"/>
            <a:srcRect/>
            <a:stretch>
              <a:fillRect/>
            </a:stretch>
          </xdr:blipFill>
          <xdr:spPr bwMode="auto">
            <a:xfrm>
              <a:off x="7261860" y="2476500"/>
              <a:ext cx="660400" cy="1801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358140</xdr:colOff>
          <xdr:row>13</xdr:row>
          <xdr:rowOff>114300</xdr:rowOff>
        </xdr:from>
        <xdr:to>
          <xdr:col>17</xdr:col>
          <xdr:colOff>426720</xdr:colOff>
          <xdr:row>14</xdr:row>
          <xdr:rowOff>116378</xdr:rowOff>
        </xdr:to>
        <xdr:pic>
          <xdr:nvPicPr>
            <xdr:cNvPr id="40" name="Picture 39">
              <a:extLst>
                <a:ext uri="{FF2B5EF4-FFF2-40B4-BE49-F238E27FC236}">
                  <a16:creationId xmlns:a16="http://schemas.microsoft.com/office/drawing/2014/main" id="{E1EA7E3E-268A-EE06-B67C-FE5C8B0A7244}"/>
                </a:ext>
              </a:extLst>
            </xdr:cNvPr>
            <xdr:cNvPicPr>
              <a:picLocks noChangeAspect="1" noChangeArrowheads="1"/>
              <a:extLst>
                <a:ext uri="{84589F7E-364E-4C9E-8A38-B11213B215E9}">
                  <a14:cameraTool cellRange="'KPI YOY'!$J$11" spid="_x0000_s10721"/>
                </a:ext>
              </a:extLst>
            </xdr:cNvPicPr>
          </xdr:nvPicPr>
          <xdr:blipFill>
            <a:blip xmlns:r="http://schemas.openxmlformats.org/officeDocument/2006/relationships" r:embed="rId9"/>
            <a:srcRect/>
            <a:stretch>
              <a:fillRect/>
            </a:stretch>
          </xdr:blipFill>
          <xdr:spPr bwMode="auto">
            <a:xfrm>
              <a:off x="10111740" y="2491740"/>
              <a:ext cx="678180" cy="18495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381000</xdr:colOff>
          <xdr:row>14</xdr:row>
          <xdr:rowOff>76200</xdr:rowOff>
        </xdr:from>
        <xdr:to>
          <xdr:col>23</xdr:col>
          <xdr:colOff>601683</xdr:colOff>
          <xdr:row>15</xdr:row>
          <xdr:rowOff>96190</xdr:rowOff>
        </xdr:to>
        <xdr:pic>
          <xdr:nvPicPr>
            <xdr:cNvPr id="42" name="Picture 41">
              <a:extLst>
                <a:ext uri="{FF2B5EF4-FFF2-40B4-BE49-F238E27FC236}">
                  <a16:creationId xmlns:a16="http://schemas.microsoft.com/office/drawing/2014/main" id="{18DBA7B7-59D9-CA92-EECE-7EAD00554C22}"/>
                </a:ext>
              </a:extLst>
            </xdr:cNvPr>
            <xdr:cNvPicPr>
              <a:picLocks noChangeAspect="1" noChangeArrowheads="1"/>
              <a:extLst>
                <a:ext uri="{84589F7E-364E-4C9E-8A38-B11213B215E9}">
                  <a14:cameraTool cellRange="'KPI YOY'!$K$11" spid="_x0000_s10722"/>
                </a:ext>
              </a:extLst>
            </xdr:cNvPicPr>
          </xdr:nvPicPr>
          <xdr:blipFill>
            <a:blip xmlns:r="http://schemas.openxmlformats.org/officeDocument/2006/relationships" r:embed="rId10"/>
            <a:srcRect/>
            <a:stretch>
              <a:fillRect/>
            </a:stretch>
          </xdr:blipFill>
          <xdr:spPr bwMode="auto">
            <a:xfrm>
              <a:off x="13265727" y="2570018"/>
              <a:ext cx="1447800" cy="198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360067</xdr:colOff>
      <xdr:row>16</xdr:row>
      <xdr:rowOff>56755</xdr:rowOff>
    </xdr:from>
    <xdr:to>
      <xdr:col>9</xdr:col>
      <xdr:colOff>375307</xdr:colOff>
      <xdr:row>30</xdr:row>
      <xdr:rowOff>94855</xdr:rowOff>
    </xdr:to>
    <xdr:sp macro="" textlink="">
      <xdr:nvSpPr>
        <xdr:cNvPr id="43" name="Rectangle: Rounded Corners 42">
          <a:extLst>
            <a:ext uri="{FF2B5EF4-FFF2-40B4-BE49-F238E27FC236}">
              <a16:creationId xmlns:a16="http://schemas.microsoft.com/office/drawing/2014/main" id="{CD648553-0B38-C33A-0216-34FEC3AF1065}"/>
            </a:ext>
          </a:extLst>
        </xdr:cNvPr>
        <xdr:cNvSpPr/>
      </xdr:nvSpPr>
      <xdr:spPr>
        <a:xfrm>
          <a:off x="360067" y="2999652"/>
          <a:ext cx="5533171" cy="2648169"/>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490483</xdr:colOff>
      <xdr:row>16</xdr:row>
      <xdr:rowOff>127263</xdr:rowOff>
    </xdr:from>
    <xdr:to>
      <xdr:col>17</xdr:col>
      <xdr:colOff>166413</xdr:colOff>
      <xdr:row>30</xdr:row>
      <xdr:rowOff>35034</xdr:rowOff>
    </xdr:to>
    <xdr:sp macro="" textlink="">
      <xdr:nvSpPr>
        <xdr:cNvPr id="44" name="Rectangle: Rounded Corners 43">
          <a:extLst>
            <a:ext uri="{FF2B5EF4-FFF2-40B4-BE49-F238E27FC236}">
              <a16:creationId xmlns:a16="http://schemas.microsoft.com/office/drawing/2014/main" id="{4069542F-714E-398B-3E84-26B415BA57F9}"/>
            </a:ext>
          </a:extLst>
        </xdr:cNvPr>
        <xdr:cNvSpPr/>
      </xdr:nvSpPr>
      <xdr:spPr>
        <a:xfrm>
          <a:off x="6008414" y="3070160"/>
          <a:ext cx="4580758" cy="2517840"/>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453171</xdr:colOff>
      <xdr:row>16</xdr:row>
      <xdr:rowOff>36961</xdr:rowOff>
    </xdr:from>
    <xdr:to>
      <xdr:col>24</xdr:col>
      <xdr:colOff>148896</xdr:colOff>
      <xdr:row>30</xdr:row>
      <xdr:rowOff>157655</xdr:rowOff>
    </xdr:to>
    <xdr:sp macro="" textlink="">
      <xdr:nvSpPr>
        <xdr:cNvPr id="46" name="Rectangle: Rounded Corners 45">
          <a:extLst>
            <a:ext uri="{FF2B5EF4-FFF2-40B4-BE49-F238E27FC236}">
              <a16:creationId xmlns:a16="http://schemas.microsoft.com/office/drawing/2014/main" id="{358ED7B3-95B4-6D2F-B194-493E2159E01B}"/>
            </a:ext>
          </a:extLst>
        </xdr:cNvPr>
        <xdr:cNvSpPr/>
      </xdr:nvSpPr>
      <xdr:spPr>
        <a:xfrm>
          <a:off x="10875930" y="2979858"/>
          <a:ext cx="3987449" cy="2730763"/>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390109</xdr:colOff>
      <xdr:row>31</xdr:row>
      <xdr:rowOff>105542</xdr:rowOff>
    </xdr:from>
    <xdr:to>
      <xdr:col>9</xdr:col>
      <xdr:colOff>218966</xdr:colOff>
      <xdr:row>48</xdr:row>
      <xdr:rowOff>166414</xdr:rowOff>
    </xdr:to>
    <xdr:sp macro="" textlink="">
      <xdr:nvSpPr>
        <xdr:cNvPr id="47" name="Rectangle: Rounded Corners 46">
          <a:extLst>
            <a:ext uri="{FF2B5EF4-FFF2-40B4-BE49-F238E27FC236}">
              <a16:creationId xmlns:a16="http://schemas.microsoft.com/office/drawing/2014/main" id="{DF7843B3-C1BF-1DA3-E158-9303BC2BEC88}"/>
            </a:ext>
          </a:extLst>
        </xdr:cNvPr>
        <xdr:cNvSpPr/>
      </xdr:nvSpPr>
      <xdr:spPr>
        <a:xfrm>
          <a:off x="390109" y="5842439"/>
          <a:ext cx="5346788" cy="3187699"/>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214935</xdr:colOff>
      <xdr:row>32</xdr:row>
      <xdr:rowOff>438</xdr:rowOff>
    </xdr:from>
    <xdr:to>
      <xdr:col>23</xdr:col>
      <xdr:colOff>315310</xdr:colOff>
      <xdr:row>47</xdr:row>
      <xdr:rowOff>87586</xdr:rowOff>
    </xdr:to>
    <xdr:sp macro="" textlink="">
      <xdr:nvSpPr>
        <xdr:cNvPr id="48" name="Rectangle: Rounded Corners 47">
          <a:extLst>
            <a:ext uri="{FF2B5EF4-FFF2-40B4-BE49-F238E27FC236}">
              <a16:creationId xmlns:a16="http://schemas.microsoft.com/office/drawing/2014/main" id="{79A12205-FDCC-7732-110F-83B881DAC223}"/>
            </a:ext>
          </a:extLst>
        </xdr:cNvPr>
        <xdr:cNvSpPr/>
      </xdr:nvSpPr>
      <xdr:spPr>
        <a:xfrm>
          <a:off x="10637694" y="5921266"/>
          <a:ext cx="3778995" cy="2846113"/>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332829</xdr:colOff>
      <xdr:row>31</xdr:row>
      <xdr:rowOff>9195</xdr:rowOff>
    </xdr:from>
    <xdr:to>
      <xdr:col>16</xdr:col>
      <xdr:colOff>481725</xdr:colOff>
      <xdr:row>48</xdr:row>
      <xdr:rowOff>166413</xdr:rowOff>
    </xdr:to>
    <xdr:sp macro="" textlink="">
      <xdr:nvSpPr>
        <xdr:cNvPr id="49" name="Rectangle: Rounded Corners 48">
          <a:extLst>
            <a:ext uri="{FF2B5EF4-FFF2-40B4-BE49-F238E27FC236}">
              <a16:creationId xmlns:a16="http://schemas.microsoft.com/office/drawing/2014/main" id="{F78C8288-B732-C1B3-E8EA-97B0746D31F2}"/>
            </a:ext>
          </a:extLst>
        </xdr:cNvPr>
        <xdr:cNvSpPr/>
      </xdr:nvSpPr>
      <xdr:spPr>
        <a:xfrm>
          <a:off x="5850760" y="5746092"/>
          <a:ext cx="4440620" cy="3284045"/>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17</xdr:row>
      <xdr:rowOff>0</xdr:rowOff>
    </xdr:from>
    <xdr:to>
      <xdr:col>7</xdr:col>
      <xdr:colOff>201448</xdr:colOff>
      <xdr:row>19</xdr:row>
      <xdr:rowOff>26276</xdr:rowOff>
    </xdr:to>
    <xdr:sp macro="" textlink="">
      <xdr:nvSpPr>
        <xdr:cNvPr id="51" name="Rectangle: Rounded Corners 50">
          <a:extLst>
            <a:ext uri="{FF2B5EF4-FFF2-40B4-BE49-F238E27FC236}">
              <a16:creationId xmlns:a16="http://schemas.microsoft.com/office/drawing/2014/main" id="{EEA57218-EAF3-2732-59CB-62E166044826}"/>
            </a:ext>
          </a:extLst>
        </xdr:cNvPr>
        <xdr:cNvSpPr/>
      </xdr:nvSpPr>
      <xdr:spPr>
        <a:xfrm>
          <a:off x="613103" y="3126828"/>
          <a:ext cx="3880069" cy="41165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175173</xdr:colOff>
      <xdr:row>17</xdr:row>
      <xdr:rowOff>35034</xdr:rowOff>
    </xdr:from>
    <xdr:to>
      <xdr:col>8</xdr:col>
      <xdr:colOff>78827</xdr:colOff>
      <xdr:row>19</xdr:row>
      <xdr:rowOff>26276</xdr:rowOff>
    </xdr:to>
    <xdr:sp macro="" textlink="">
      <xdr:nvSpPr>
        <xdr:cNvPr id="52" name="Rectangle: Rounded Corners 51">
          <a:extLst>
            <a:ext uri="{FF2B5EF4-FFF2-40B4-BE49-F238E27FC236}">
              <a16:creationId xmlns:a16="http://schemas.microsoft.com/office/drawing/2014/main" id="{377FB2B9-9936-B9BF-A3A4-53FFB96CE4E7}"/>
            </a:ext>
          </a:extLst>
        </xdr:cNvPr>
        <xdr:cNvSpPr/>
      </xdr:nvSpPr>
      <xdr:spPr>
        <a:xfrm>
          <a:off x="788276" y="3161862"/>
          <a:ext cx="4195379" cy="376621"/>
        </a:xfrm>
        <a:prstGeom prst="roundRect">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360067</xdr:colOff>
      <xdr:row>16</xdr:row>
      <xdr:rowOff>47997</xdr:rowOff>
    </xdr:from>
    <xdr:to>
      <xdr:col>9</xdr:col>
      <xdr:colOff>375307</xdr:colOff>
      <xdr:row>30</xdr:row>
      <xdr:rowOff>86097</xdr:rowOff>
    </xdr:to>
    <xdr:sp macro="" textlink="">
      <xdr:nvSpPr>
        <xdr:cNvPr id="53" name="Rectangle: Rounded Corners 52">
          <a:extLst>
            <a:ext uri="{FF2B5EF4-FFF2-40B4-BE49-F238E27FC236}">
              <a16:creationId xmlns:a16="http://schemas.microsoft.com/office/drawing/2014/main" id="{A7B65CA3-DDB8-FE5B-95A2-9765FCD0681F}"/>
            </a:ext>
          </a:extLst>
        </xdr:cNvPr>
        <xdr:cNvSpPr/>
      </xdr:nvSpPr>
      <xdr:spPr>
        <a:xfrm>
          <a:off x="360067" y="2990894"/>
          <a:ext cx="5533171" cy="2648169"/>
        </a:xfrm>
        <a:prstGeom prst="roundRect">
          <a:avLst/>
        </a:prstGeom>
        <a:gradFill>
          <a:gsLst>
            <a:gs pos="5000">
              <a:schemeClr val="tx1">
                <a:alpha val="8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411655</xdr:colOff>
      <xdr:row>17</xdr:row>
      <xdr:rowOff>70069</xdr:rowOff>
    </xdr:from>
    <xdr:to>
      <xdr:col>9</xdr:col>
      <xdr:colOff>43793</xdr:colOff>
      <xdr:row>20</xdr:row>
      <xdr:rowOff>52552</xdr:rowOff>
    </xdr:to>
    <xdr:sp macro="" textlink="">
      <xdr:nvSpPr>
        <xdr:cNvPr id="54" name="Rectangle: Rounded Corners 53">
          <a:extLst>
            <a:ext uri="{FF2B5EF4-FFF2-40B4-BE49-F238E27FC236}">
              <a16:creationId xmlns:a16="http://schemas.microsoft.com/office/drawing/2014/main" id="{D00AEE24-A811-2E81-1ADA-C7EF9626484E}"/>
            </a:ext>
          </a:extLst>
        </xdr:cNvPr>
        <xdr:cNvSpPr/>
      </xdr:nvSpPr>
      <xdr:spPr>
        <a:xfrm>
          <a:off x="411655" y="3196897"/>
          <a:ext cx="5150069" cy="569310"/>
        </a:xfrm>
        <a:prstGeom prst="roundRect">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2"/>
              </a:solidFill>
              <a:latin typeface="Loto"/>
            </a:rPr>
            <a:t>SALES</a:t>
          </a:r>
          <a:r>
            <a:rPr lang="en-IN" sz="1600" b="1" baseline="0">
              <a:solidFill>
                <a:schemeClr val="bg2"/>
              </a:solidFill>
              <a:latin typeface="Loto"/>
            </a:rPr>
            <a:t> AND PROFIT ANALYSIS</a:t>
          </a:r>
          <a:endParaRPr lang="en-IN" sz="1600" b="1">
            <a:solidFill>
              <a:schemeClr val="bg2"/>
            </a:solidFill>
            <a:latin typeface="Loto"/>
          </a:endParaRPr>
        </a:p>
      </xdr:txBody>
    </xdr:sp>
    <xdr:clientData/>
  </xdr:twoCellAnchor>
  <xdr:twoCellAnchor>
    <xdr:from>
      <xdr:col>17</xdr:col>
      <xdr:colOff>560551</xdr:colOff>
      <xdr:row>16</xdr:row>
      <xdr:rowOff>140137</xdr:rowOff>
    </xdr:from>
    <xdr:to>
      <xdr:col>23</xdr:col>
      <xdr:colOff>543035</xdr:colOff>
      <xdr:row>19</xdr:row>
      <xdr:rowOff>70069</xdr:rowOff>
    </xdr:to>
    <xdr:sp macro="" textlink="">
      <xdr:nvSpPr>
        <xdr:cNvPr id="55" name="Rectangle: Rounded Corners 54">
          <a:extLst>
            <a:ext uri="{FF2B5EF4-FFF2-40B4-BE49-F238E27FC236}">
              <a16:creationId xmlns:a16="http://schemas.microsoft.com/office/drawing/2014/main" id="{AB40868A-660A-0669-FEE6-C684332C716F}"/>
            </a:ext>
          </a:extLst>
        </xdr:cNvPr>
        <xdr:cNvSpPr/>
      </xdr:nvSpPr>
      <xdr:spPr>
        <a:xfrm>
          <a:off x="10983310" y="3083034"/>
          <a:ext cx="3661104" cy="499242"/>
        </a:xfrm>
        <a:prstGeom prst="roundRect">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CATEGORY WISE SALES SHARE %</a:t>
          </a:r>
        </a:p>
      </xdr:txBody>
    </xdr:sp>
    <xdr:clientData/>
  </xdr:twoCellAnchor>
  <xdr:twoCellAnchor>
    <xdr:from>
      <xdr:col>9</xdr:col>
      <xdr:colOff>385380</xdr:colOff>
      <xdr:row>32</xdr:row>
      <xdr:rowOff>87585</xdr:rowOff>
    </xdr:from>
    <xdr:to>
      <xdr:col>16</xdr:col>
      <xdr:colOff>289035</xdr:colOff>
      <xdr:row>34</xdr:row>
      <xdr:rowOff>96344</xdr:rowOff>
    </xdr:to>
    <xdr:sp macro="" textlink="">
      <xdr:nvSpPr>
        <xdr:cNvPr id="56" name="Rectangle: Rounded Corners 55">
          <a:extLst>
            <a:ext uri="{FF2B5EF4-FFF2-40B4-BE49-F238E27FC236}">
              <a16:creationId xmlns:a16="http://schemas.microsoft.com/office/drawing/2014/main" id="{69A9F3DF-1F0D-1EA9-40BD-775466829C26}"/>
            </a:ext>
          </a:extLst>
        </xdr:cNvPr>
        <xdr:cNvSpPr/>
      </xdr:nvSpPr>
      <xdr:spPr>
        <a:xfrm>
          <a:off x="5903311" y="6008413"/>
          <a:ext cx="4195379" cy="376621"/>
        </a:xfrm>
        <a:prstGeom prst="roundRect">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panose="020F0502020204030203" pitchFamily="34" charset="0"/>
              <a:ea typeface="Lato" panose="020F0502020204030203" pitchFamily="34" charset="0"/>
              <a:cs typeface="Lato" panose="020F0502020204030203" pitchFamily="34" charset="0"/>
            </a:rPr>
            <a:t>TOP 10 SUB CATEGORIES</a:t>
          </a:r>
        </a:p>
      </xdr:txBody>
    </xdr:sp>
    <xdr:clientData/>
  </xdr:twoCellAnchor>
  <xdr:twoCellAnchor>
    <xdr:from>
      <xdr:col>1</xdr:col>
      <xdr:colOff>61310</xdr:colOff>
      <xdr:row>32</xdr:row>
      <xdr:rowOff>140138</xdr:rowOff>
    </xdr:from>
    <xdr:to>
      <xdr:col>9</xdr:col>
      <xdr:colOff>26276</xdr:colOff>
      <xdr:row>35</xdr:row>
      <xdr:rowOff>131379</xdr:rowOff>
    </xdr:to>
    <xdr:sp macro="" textlink="">
      <xdr:nvSpPr>
        <xdr:cNvPr id="57" name="Rectangle: Rounded Corners 56">
          <a:extLst>
            <a:ext uri="{FF2B5EF4-FFF2-40B4-BE49-F238E27FC236}">
              <a16:creationId xmlns:a16="http://schemas.microsoft.com/office/drawing/2014/main" id="{B0AD7890-073C-14CF-12D4-B3528D78AC27}"/>
            </a:ext>
          </a:extLst>
        </xdr:cNvPr>
        <xdr:cNvSpPr/>
      </xdr:nvSpPr>
      <xdr:spPr>
        <a:xfrm>
          <a:off x="674413" y="6060966"/>
          <a:ext cx="4869794" cy="543034"/>
        </a:xfrm>
        <a:prstGeom prst="roundRect">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panose="020F0502020204030203" pitchFamily="34" charset="0"/>
              <a:ea typeface="Lato" panose="020F0502020204030203" pitchFamily="34" charset="0"/>
              <a:cs typeface="Lato" panose="020F0502020204030203" pitchFamily="34" charset="0"/>
            </a:rPr>
            <a:t>SALES</a:t>
          </a:r>
          <a:r>
            <a:rPr lang="en-IN" sz="1600" b="1" baseline="0">
              <a:solidFill>
                <a:schemeClr val="bg1"/>
              </a:solidFill>
              <a:latin typeface="Lato" panose="020F0502020204030203" pitchFamily="34" charset="0"/>
              <a:ea typeface="Lato" panose="020F0502020204030203" pitchFamily="34" charset="0"/>
              <a:cs typeface="Lato" panose="020F0502020204030203" pitchFamily="34" charset="0"/>
            </a:rPr>
            <a:t> BY STATE</a:t>
          </a:r>
          <a:endParaRPr lang="en-IN"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17</xdr:col>
      <xdr:colOff>297792</xdr:colOff>
      <xdr:row>32</xdr:row>
      <xdr:rowOff>61309</xdr:rowOff>
    </xdr:from>
    <xdr:to>
      <xdr:col>23</xdr:col>
      <xdr:colOff>113861</xdr:colOff>
      <xdr:row>35</xdr:row>
      <xdr:rowOff>8757</xdr:rowOff>
    </xdr:to>
    <xdr:sp macro="" textlink="">
      <xdr:nvSpPr>
        <xdr:cNvPr id="58" name="Rectangle: Rounded Corners 57">
          <a:extLst>
            <a:ext uri="{FF2B5EF4-FFF2-40B4-BE49-F238E27FC236}">
              <a16:creationId xmlns:a16="http://schemas.microsoft.com/office/drawing/2014/main" id="{7A53B313-AFD3-017C-CE43-3AB8EE3A1A57}"/>
            </a:ext>
          </a:extLst>
        </xdr:cNvPr>
        <xdr:cNvSpPr/>
      </xdr:nvSpPr>
      <xdr:spPr>
        <a:xfrm>
          <a:off x="10720551" y="5982137"/>
          <a:ext cx="3494689" cy="499241"/>
        </a:xfrm>
        <a:prstGeom prst="roundRect">
          <a:avLst>
            <a:gd name="adj" fmla="val 41111"/>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latin typeface="Lato" panose="020F0502020204030203" pitchFamily="34" charset="0"/>
              <a:ea typeface="Lato" panose="020F0502020204030203" pitchFamily="34" charset="0"/>
              <a:cs typeface="Lato" panose="020F0502020204030203" pitchFamily="34" charset="0"/>
            </a:rPr>
            <a:t>FILTERS</a:t>
          </a:r>
        </a:p>
      </xdr:txBody>
    </xdr:sp>
    <xdr:clientData/>
  </xdr:twoCellAnchor>
  <xdr:twoCellAnchor>
    <xdr:from>
      <xdr:col>10</xdr:col>
      <xdr:colOff>289036</xdr:colOff>
      <xdr:row>17</xdr:row>
      <xdr:rowOff>35033</xdr:rowOff>
    </xdr:from>
    <xdr:to>
      <xdr:col>17</xdr:col>
      <xdr:colOff>192690</xdr:colOff>
      <xdr:row>19</xdr:row>
      <xdr:rowOff>26275</xdr:rowOff>
    </xdr:to>
    <xdr:sp macro="" textlink="">
      <xdr:nvSpPr>
        <xdr:cNvPr id="59" name="Rectangle: Rounded Corners 58">
          <a:extLst>
            <a:ext uri="{FF2B5EF4-FFF2-40B4-BE49-F238E27FC236}">
              <a16:creationId xmlns:a16="http://schemas.microsoft.com/office/drawing/2014/main" id="{051735AB-3E28-6814-81D1-0DC8128277A3}"/>
            </a:ext>
          </a:extLst>
        </xdr:cNvPr>
        <xdr:cNvSpPr/>
      </xdr:nvSpPr>
      <xdr:spPr>
        <a:xfrm>
          <a:off x="6420070" y="3161861"/>
          <a:ext cx="4195379" cy="376621"/>
        </a:xfrm>
        <a:prstGeom prst="roundRect">
          <a:avLst/>
        </a:prstGeom>
        <a:gradFill>
          <a:gsLst>
            <a:gs pos="0">
              <a:schemeClr val="tx1">
                <a:lumMod val="50000"/>
                <a:lumOff val="50000"/>
              </a:schemeClr>
            </a:gs>
            <a:gs pos="100000">
              <a:schemeClr val="tx1">
                <a:lumMod val="85000"/>
                <a:lumOff val="1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CATEGORY</a:t>
          </a:r>
          <a:r>
            <a:rPr lang="en-IN" sz="1600" b="1" baseline="0">
              <a:latin typeface="Lato" panose="020F0502020204030203" pitchFamily="34" charset="0"/>
              <a:ea typeface="Lato" panose="020F0502020204030203" pitchFamily="34" charset="0"/>
              <a:cs typeface="Lato" panose="020F0502020204030203" pitchFamily="34" charset="0"/>
            </a:rPr>
            <a:t> WISE PROFIT</a:t>
          </a:r>
          <a:endParaRPr lang="en-IN" sz="1600" b="1">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569311</xdr:colOff>
      <xdr:row>20</xdr:row>
      <xdr:rowOff>122620</xdr:rowOff>
    </xdr:from>
    <xdr:to>
      <xdr:col>9</xdr:col>
      <xdr:colOff>245241</xdr:colOff>
      <xdr:row>30</xdr:row>
      <xdr:rowOff>61309</xdr:rowOff>
    </xdr:to>
    <xdr:graphicFrame macro="">
      <xdr:nvGraphicFramePr>
        <xdr:cNvPr id="60" name="Chart 59">
          <a:extLst>
            <a:ext uri="{FF2B5EF4-FFF2-40B4-BE49-F238E27FC236}">
              <a16:creationId xmlns:a16="http://schemas.microsoft.com/office/drawing/2014/main" id="{8E89946B-2578-4B92-BAC1-237BB42C8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17518</xdr:colOff>
      <xdr:row>19</xdr:row>
      <xdr:rowOff>70069</xdr:rowOff>
    </xdr:from>
    <xdr:to>
      <xdr:col>17</xdr:col>
      <xdr:colOff>70069</xdr:colOff>
      <xdr:row>29</xdr:row>
      <xdr:rowOff>105104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EED2393-7493-4F94-B449-35F147CA90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13518" y="3560029"/>
              <a:ext cx="4319751" cy="18790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604344</xdr:colOff>
      <xdr:row>19</xdr:row>
      <xdr:rowOff>122621</xdr:rowOff>
    </xdr:from>
    <xdr:to>
      <xdr:col>23</xdr:col>
      <xdr:colOff>595587</xdr:colOff>
      <xdr:row>30</xdr:row>
      <xdr:rowOff>61310</xdr:rowOff>
    </xdr:to>
    <xdr:graphicFrame macro="">
      <xdr:nvGraphicFramePr>
        <xdr:cNvPr id="8" name="Chart 7">
          <a:extLst>
            <a:ext uri="{FF2B5EF4-FFF2-40B4-BE49-F238E27FC236}">
              <a16:creationId xmlns:a16="http://schemas.microsoft.com/office/drawing/2014/main" id="{39C38C94-DA03-43A1-AC90-A959CB7E7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569310</xdr:colOff>
      <xdr:row>35</xdr:row>
      <xdr:rowOff>148896</xdr:rowOff>
    </xdr:from>
    <xdr:to>
      <xdr:col>9</xdr:col>
      <xdr:colOff>8757</xdr:colOff>
      <xdr:row>48</xdr:row>
      <xdr:rowOff>52552</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6F6D2EDC-698C-42FB-96B3-49E9F24249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69310" y="6580176"/>
              <a:ext cx="4925847" cy="22810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472966</xdr:colOff>
      <xdr:row>35</xdr:row>
      <xdr:rowOff>43793</xdr:rowOff>
    </xdr:from>
    <xdr:to>
      <xdr:col>16</xdr:col>
      <xdr:colOff>245242</xdr:colOff>
      <xdr:row>48</xdr:row>
      <xdr:rowOff>26276</xdr:rowOff>
    </xdr:to>
    <xdr:graphicFrame macro="">
      <xdr:nvGraphicFramePr>
        <xdr:cNvPr id="41" name="Chart 40">
          <a:extLst>
            <a:ext uri="{FF2B5EF4-FFF2-40B4-BE49-F238E27FC236}">
              <a16:creationId xmlns:a16="http://schemas.microsoft.com/office/drawing/2014/main" id="{D6E8FC5D-D16F-43A3-AE9C-B6713E949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315310</xdr:colOff>
      <xdr:row>35</xdr:row>
      <xdr:rowOff>8759</xdr:rowOff>
    </xdr:from>
    <xdr:to>
      <xdr:col>21</xdr:col>
      <xdr:colOff>227725</xdr:colOff>
      <xdr:row>47</xdr:row>
      <xdr:rowOff>87586</xdr:rowOff>
    </xdr:to>
    <mc:AlternateContent xmlns:mc="http://schemas.openxmlformats.org/markup-compatibility/2006" xmlns:a14="http://schemas.microsoft.com/office/drawing/2010/main">
      <mc:Choice Requires="a14">
        <xdr:graphicFrame macro="">
          <xdr:nvGraphicFramePr>
            <xdr:cNvPr id="45" name="Year 1">
              <a:extLst>
                <a:ext uri="{FF2B5EF4-FFF2-40B4-BE49-F238E27FC236}">
                  <a16:creationId xmlns:a16="http://schemas.microsoft.com/office/drawing/2014/main" id="{77291509-E1FD-4C55-BBDF-04DF5653960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64276" y="6481380"/>
              <a:ext cx="1138621" cy="2285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376621</xdr:colOff>
      <xdr:row>35</xdr:row>
      <xdr:rowOff>8758</xdr:rowOff>
    </xdr:from>
    <xdr:to>
      <xdr:col>23</xdr:col>
      <xdr:colOff>8759</xdr:colOff>
      <xdr:row>47</xdr:row>
      <xdr:rowOff>61310</xdr:rowOff>
    </xdr:to>
    <mc:AlternateContent xmlns:mc="http://schemas.openxmlformats.org/markup-compatibility/2006" xmlns:a14="http://schemas.microsoft.com/office/drawing/2010/main">
      <mc:Choice Requires="a14">
        <xdr:graphicFrame macro="">
          <xdr:nvGraphicFramePr>
            <xdr:cNvPr id="50" name="Segment 1">
              <a:extLst>
                <a:ext uri="{FF2B5EF4-FFF2-40B4-BE49-F238E27FC236}">
                  <a16:creationId xmlns:a16="http://schemas.microsoft.com/office/drawing/2014/main" id="{5274EFEC-1133-4712-A30D-C578F3EB72E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251793" y="6481379"/>
              <a:ext cx="858345" cy="2259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499240</xdr:colOff>
      <xdr:row>35</xdr:row>
      <xdr:rowOff>61308</xdr:rowOff>
    </xdr:from>
    <xdr:to>
      <xdr:col>19</xdr:col>
      <xdr:colOff>245240</xdr:colOff>
      <xdr:row>47</xdr:row>
      <xdr:rowOff>52552</xdr:rowOff>
    </xdr:to>
    <mc:AlternateContent xmlns:mc="http://schemas.openxmlformats.org/markup-compatibility/2006" xmlns:a14="http://schemas.microsoft.com/office/drawing/2010/main">
      <mc:Choice Requires="a14">
        <xdr:graphicFrame macro="">
          <xdr:nvGraphicFramePr>
            <xdr:cNvPr id="61" name="Region 1">
              <a:extLst>
                <a:ext uri="{FF2B5EF4-FFF2-40B4-BE49-F238E27FC236}">
                  <a16:creationId xmlns:a16="http://schemas.microsoft.com/office/drawing/2014/main" id="{9E18C8BD-C304-4947-88CD-452B0771E5A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21999" y="6533929"/>
              <a:ext cx="972207" cy="2198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SNATA PANIGRAHI" refreshedDate="45833.788806481483" createdVersion="8" refreshedVersion="8" minRefreshableVersion="3" recordCount="9994" xr:uid="{4B6AD05F-F4EC-4A71-924E-B8273BFD918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21946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C2E79E-BADF-4E04-80C1-D9B86023CC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0BEF8-7813-4D3D-AE5E-C8C334D7CA2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0DC319-5466-40FF-811A-C6E1397472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E9743-A922-4759-8D29-A50F2C98AF0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D496E-DBC8-4E7D-8F4A-4347627AB06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FEA622-054B-4821-BCA1-00D495469A9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89979E-07A7-4480-A1A8-A1223AD3012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P3:Q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C82063-8C4E-4961-B1DD-34EEA0BF57C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021411-251C-4EBC-95DC-452DC6C79BA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384CD-C7EC-4DBC-BD43-35085D4A251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A01304-45CE-4898-B328-F16498D47136}"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6252D4-FF54-4A6A-B35D-C5E5D90EA15B}" sourceName="Year">
  <pivotTables>
    <pivotTable tabId="4" name="PivotTable2"/>
    <pivotTable tabId="3" name="PivotTable1"/>
    <pivotTable tabId="8" name="PivotTable12"/>
    <pivotTable tabId="8" name="PivotTable13"/>
    <pivotTable tabId="8" name="PivotTable14"/>
    <pivotTable tabId="8" name="PivotTable15"/>
    <pivotTable tabId="8" name="PivotTable16"/>
    <pivotTable tabId="6" name="PivotTable6"/>
    <pivotTable tabId="5" name="PivotTable5"/>
    <pivotTable tabId="7" name="PivotTable11"/>
  </pivotTables>
  <data>
    <tabular pivotCacheId="17219462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2B935B-5890-42F1-972C-C1FE817BA26C}" sourceName="Segment">
  <pivotTables>
    <pivotTable tabId="4" name="PivotTable2"/>
    <pivotTable tabId="3" name="PivotTable1"/>
    <pivotTable tabId="8" name="PivotTable12"/>
    <pivotTable tabId="8" name="PivotTable13"/>
    <pivotTable tabId="8" name="PivotTable14"/>
    <pivotTable tabId="8" name="PivotTable15"/>
    <pivotTable tabId="8" name="PivotTable16"/>
    <pivotTable tabId="9" name="PivotTable17"/>
    <pivotTable tabId="6" name="PivotTable6"/>
    <pivotTable tabId="5" name="PivotTable5"/>
    <pivotTable tabId="7" name="PivotTable11"/>
  </pivotTables>
  <data>
    <tabular pivotCacheId="17219462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3D046C-B1D0-4071-AC52-9173A33B5507}" sourceName="Region">
  <pivotTables>
    <pivotTable tabId="4" name="PivotTable2"/>
    <pivotTable tabId="3" name="PivotTable1"/>
    <pivotTable tabId="8" name="PivotTable12"/>
    <pivotTable tabId="8" name="PivotTable13"/>
    <pivotTable tabId="8" name="PivotTable14"/>
    <pivotTable tabId="8" name="PivotTable15"/>
    <pivotTable tabId="8" name="PivotTable16"/>
    <pivotTable tabId="6" name="PivotTable6"/>
    <pivotTable tabId="5" name="PivotTable5"/>
    <pivotTable tabId="7" name="PivotTable11"/>
    <pivotTable tabId="9" name="PivotTable17"/>
  </pivotTables>
  <data>
    <tabular pivotCacheId="17219462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94C8C51-EA42-4BDB-A838-26795A740929}" cache="Slicer_Year" caption="Year" rowHeight="234950"/>
  <slicer name="Segment" xr10:uid="{5160C01F-21F7-47B9-B1AD-0192EFF59A39}" cache="Slicer_Segment" caption="Segment" rowHeight="234950"/>
  <slicer name="Region" xr10:uid="{11FBF615-F08B-4173-9A04-2BD6C61C5B9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0AAC4B6-550F-4448-868D-A5AC922B6FA3}" cache="Slicer_Year" caption="Year" style="AB" rowHeight="234950"/>
  <slicer name="Segment 1" xr10:uid="{325502F3-321A-47D1-8D34-7AFB7BB360D2}" cache="Slicer_Segment" caption="Segment" style="AB" rowHeight="234950"/>
  <slicer name="Region 1" xr10:uid="{0356F4BD-51D2-41CE-852A-189BD09DD1A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8696-EA15-4AC4-A95C-B9354CF3FFC6}">
  <dimension ref="A3:C16"/>
  <sheetViews>
    <sheetView workbookViewId="0">
      <selection activeCell="Y46" sqref="Y46"/>
    </sheetView>
  </sheetViews>
  <sheetFormatPr defaultRowHeight="14.4"/>
  <cols>
    <col min="1" max="1" width="12.44140625" bestFit="1" customWidth="1"/>
    <col min="2" max="2" width="11.21875" bestFit="1" customWidth="1"/>
    <col min="3" max="3" width="12" bestFit="1" customWidth="1"/>
  </cols>
  <sheetData>
    <row r="3" spans="1:3">
      <c r="A3" s="11" t="s">
        <v>10933</v>
      </c>
      <c r="B3" s="16" t="s">
        <v>10947</v>
      </c>
      <c r="C3" s="17" t="s">
        <v>10948</v>
      </c>
    </row>
    <row r="4" spans="1:3">
      <c r="A4" s="13" t="s">
        <v>10935</v>
      </c>
      <c r="B4" s="18">
        <v>95365.937600000019</v>
      </c>
      <c r="C4" s="19">
        <v>9199.2699999999986</v>
      </c>
    </row>
    <row r="5" spans="1:3">
      <c r="A5" s="13" t="s">
        <v>10936</v>
      </c>
      <c r="B5" s="18">
        <v>60172.649400000024</v>
      </c>
      <c r="C5" s="19">
        <v>10288.898699999991</v>
      </c>
    </row>
    <row r="6" spans="1:3">
      <c r="A6" s="13" t="s">
        <v>10937</v>
      </c>
      <c r="B6" s="18">
        <v>199252.98399999991</v>
      </c>
      <c r="C6" s="19">
        <v>26806.573700000015</v>
      </c>
    </row>
    <row r="7" spans="1:3">
      <c r="A7" s="13" t="s">
        <v>10938</v>
      </c>
      <c r="B7" s="18">
        <v>141851.5674</v>
      </c>
      <c r="C7" s="19">
        <v>13437.806799999998</v>
      </c>
    </row>
    <row r="8" spans="1:3">
      <c r="A8" s="13" t="s">
        <v>10939</v>
      </c>
      <c r="B8" s="18">
        <v>156122.28669999994</v>
      </c>
      <c r="C8" s="19">
        <v>22308.51279999999</v>
      </c>
    </row>
    <row r="9" spans="1:3">
      <c r="A9" s="13" t="s">
        <v>10940</v>
      </c>
      <c r="B9" s="18">
        <v>147082.61130000011</v>
      </c>
      <c r="C9" s="19">
        <v>20899.334500000012</v>
      </c>
    </row>
    <row r="10" spans="1:3">
      <c r="A10" s="13" t="s">
        <v>10941</v>
      </c>
      <c r="B10" s="18">
        <v>149580.83800000031</v>
      </c>
      <c r="C10" s="19">
        <v>13535.38299999998</v>
      </c>
    </row>
    <row r="11" spans="1:3">
      <c r="A11" s="13" t="s">
        <v>10942</v>
      </c>
      <c r="B11" s="18">
        <v>159589.45099999988</v>
      </c>
      <c r="C11" s="19">
        <v>21896.715399999972</v>
      </c>
    </row>
    <row r="12" spans="1:3">
      <c r="A12" s="13" t="s">
        <v>10943</v>
      </c>
      <c r="B12" s="18">
        <v>309770.09970000025</v>
      </c>
      <c r="C12" s="19">
        <v>37293.192500000034</v>
      </c>
    </row>
    <row r="13" spans="1:3">
      <c r="A13" s="13" t="s">
        <v>10944</v>
      </c>
      <c r="B13" s="18">
        <v>197115.20170000009</v>
      </c>
      <c r="C13" s="19">
        <v>31469.663800000035</v>
      </c>
    </row>
    <row r="14" spans="1:3">
      <c r="A14" s="13" t="s">
        <v>10945</v>
      </c>
      <c r="B14" s="18">
        <v>349120.07400000008</v>
      </c>
      <c r="C14" s="19">
        <v>35825.536599999927</v>
      </c>
    </row>
    <row r="15" spans="1:3">
      <c r="A15" s="13" t="s">
        <v>10946</v>
      </c>
      <c r="B15" s="18">
        <v>332177.15950000001</v>
      </c>
      <c r="C15" s="19">
        <v>43436.13390000003</v>
      </c>
    </row>
    <row r="16" spans="1:3">
      <c r="A16" s="15" t="s">
        <v>10934</v>
      </c>
      <c r="B16" s="27">
        <v>2297200.8603000008</v>
      </c>
      <c r="C16" s="2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85E4-1A67-4ECD-AE89-FCC0A2C3D6ED}">
  <dimension ref="A3:E7"/>
  <sheetViews>
    <sheetView tabSelected="1" workbookViewId="0">
      <selection activeCell="A5" sqref="A5"/>
    </sheetView>
  </sheetViews>
  <sheetFormatPr defaultRowHeight="14.4"/>
  <cols>
    <col min="1" max="1" width="13.109375" bestFit="1" customWidth="1"/>
    <col min="2" max="2" width="12" bestFit="1" customWidth="1"/>
    <col min="4" max="4" width="16.88671875" customWidth="1"/>
    <col min="5" max="5" width="16.5546875" customWidth="1"/>
  </cols>
  <sheetData>
    <row r="3" spans="1:5">
      <c r="A3" s="11" t="s">
        <v>10933</v>
      </c>
      <c r="B3" s="12" t="s">
        <v>10948</v>
      </c>
      <c r="D3" s="5" t="s">
        <v>10949</v>
      </c>
      <c r="E3" s="5" t="s">
        <v>10950</v>
      </c>
    </row>
    <row r="4" spans="1:5">
      <c r="A4" s="13" t="s">
        <v>71</v>
      </c>
      <c r="B4" s="12">
        <v>145454.9480999998</v>
      </c>
      <c r="D4" t="str">
        <f>A4</f>
        <v>Technology</v>
      </c>
      <c r="E4" s="6">
        <f>GETPIVOTDATA("Profit",$A$3,"Category","Furniture")</f>
        <v>18451.272799999992</v>
      </c>
    </row>
    <row r="5" spans="1:5">
      <c r="A5" s="14" t="s">
        <v>46</v>
      </c>
      <c r="B5" s="25">
        <v>122490.8008000001</v>
      </c>
      <c r="D5" t="str">
        <f>A5</f>
        <v>Office Supplies</v>
      </c>
      <c r="E5" s="6">
        <f>GETPIVOTDATA("Profit",$A$3,"Category","Office Supplies")</f>
        <v>122490.8008000001</v>
      </c>
    </row>
    <row r="6" spans="1:5">
      <c r="A6" s="14" t="s">
        <v>32</v>
      </c>
      <c r="B6" s="25">
        <v>18451.272799999992</v>
      </c>
      <c r="D6" t="str">
        <f>A6</f>
        <v>Furniture</v>
      </c>
      <c r="E6" s="6">
        <f>GETPIVOTDATA("Profit",$A$3,"Category","Technology")</f>
        <v>145454.9480999998</v>
      </c>
    </row>
    <row r="7" spans="1:5">
      <c r="A7" s="15" t="s">
        <v>10934</v>
      </c>
      <c r="B7" s="26">
        <v>286397.02169999992</v>
      </c>
      <c r="D7" t="str">
        <f>A7</f>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26DA7-0602-4C11-8027-F8E226DEC141}">
  <dimension ref="A3:B7"/>
  <sheetViews>
    <sheetView workbookViewId="0">
      <selection activeCell="B5" sqref="B5"/>
    </sheetView>
  </sheetViews>
  <sheetFormatPr defaultRowHeight="14.4"/>
  <cols>
    <col min="1" max="1" width="13.109375" bestFit="1" customWidth="1"/>
    <col min="2" max="2" width="11.21875" bestFit="1" customWidth="1"/>
  </cols>
  <sheetData>
    <row r="3" spans="1:2">
      <c r="A3" s="11" t="s">
        <v>10933</v>
      </c>
      <c r="B3" s="12" t="s">
        <v>10947</v>
      </c>
    </row>
    <row r="4" spans="1:2">
      <c r="A4" s="13" t="s">
        <v>32</v>
      </c>
      <c r="B4" s="20">
        <v>0.32300170530281774</v>
      </c>
    </row>
    <row r="5" spans="1:2">
      <c r="A5" s="14" t="s">
        <v>46</v>
      </c>
      <c r="B5" s="21">
        <v>0.31301008302169103</v>
      </c>
    </row>
    <row r="6" spans="1:2">
      <c r="A6" s="14" t="s">
        <v>71</v>
      </c>
      <c r="B6" s="21">
        <v>0.36398821167549117</v>
      </c>
    </row>
    <row r="7" spans="1:2">
      <c r="A7" s="15"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C5A5B-EDA2-479F-977D-70F6795D9FBA}">
  <dimension ref="A3:F53"/>
  <sheetViews>
    <sheetView topLeftCell="A32" workbookViewId="0">
      <selection activeCell="O50" sqref="O50"/>
    </sheetView>
  </sheetViews>
  <sheetFormatPr defaultRowHeight="14.4"/>
  <cols>
    <col min="1" max="1" width="17.33203125" bestFit="1" customWidth="1"/>
    <col min="2" max="2" width="12" bestFit="1" customWidth="1"/>
    <col min="5" max="5" width="34.88671875" customWidth="1"/>
    <col min="6" max="6" width="42.77734375" customWidth="1"/>
    <col min="7" max="7" width="36.88671875" customWidth="1"/>
  </cols>
  <sheetData>
    <row r="3" spans="1:6">
      <c r="A3" s="11" t="s">
        <v>10933</v>
      </c>
      <c r="B3" s="12" t="s">
        <v>10947</v>
      </c>
      <c r="E3" s="5" t="s">
        <v>10951</v>
      </c>
      <c r="F3" s="5" t="s">
        <v>10952</v>
      </c>
    </row>
    <row r="4" spans="1:6">
      <c r="A4" s="13" t="s">
        <v>358</v>
      </c>
      <c r="B4" s="12">
        <v>19510.639999999992</v>
      </c>
      <c r="E4" t="str">
        <f>A4</f>
        <v>Alabama</v>
      </c>
      <c r="F4" s="6">
        <f>GETPIVOTDATA("Sales",$A$3,"State",A4)</f>
        <v>19510.639999999992</v>
      </c>
    </row>
    <row r="5" spans="1:6">
      <c r="A5" s="14" t="s">
        <v>310</v>
      </c>
      <c r="B5" s="25">
        <v>35282.000999999997</v>
      </c>
      <c r="E5" t="str">
        <f t="shared" ref="E5:E52" si="0">A5</f>
        <v>Arizona</v>
      </c>
      <c r="F5" s="6">
        <f t="shared" ref="F5:F52" si="1">GETPIVOTDATA("Sales",$A$3,"State",A5)</f>
        <v>35282.000999999997</v>
      </c>
    </row>
    <row r="6" spans="1:6">
      <c r="A6" s="14" t="s">
        <v>1707</v>
      </c>
      <c r="B6" s="25">
        <v>11678.129999999997</v>
      </c>
      <c r="E6" t="str">
        <f t="shared" si="0"/>
        <v>Arkansas</v>
      </c>
      <c r="F6" s="6">
        <f t="shared" si="1"/>
        <v>11678.129999999997</v>
      </c>
    </row>
    <row r="7" spans="1:6">
      <c r="A7" s="14" t="s">
        <v>43</v>
      </c>
      <c r="B7" s="25">
        <v>457687.63150000101</v>
      </c>
      <c r="E7" t="str">
        <f t="shared" si="0"/>
        <v>California</v>
      </c>
      <c r="F7" s="6">
        <f t="shared" si="1"/>
        <v>457687.63150000101</v>
      </c>
    </row>
    <row r="8" spans="1:6">
      <c r="A8" s="14" t="s">
        <v>457</v>
      </c>
      <c r="B8" s="25">
        <v>32108.117999999995</v>
      </c>
      <c r="E8" t="str">
        <f t="shared" si="0"/>
        <v>Colorado</v>
      </c>
      <c r="F8" s="6">
        <f t="shared" si="1"/>
        <v>32108.117999999995</v>
      </c>
    </row>
    <row r="9" spans="1:6">
      <c r="A9" s="14" t="s">
        <v>747</v>
      </c>
      <c r="B9" s="25">
        <v>13384.356999999996</v>
      </c>
      <c r="E9" t="str">
        <f t="shared" si="0"/>
        <v>Connecticut</v>
      </c>
      <c r="F9" s="6">
        <f t="shared" si="1"/>
        <v>13384.356999999996</v>
      </c>
    </row>
    <row r="10" spans="1:6">
      <c r="A10" s="14" t="s">
        <v>245</v>
      </c>
      <c r="B10" s="25">
        <v>27451.068999999992</v>
      </c>
      <c r="E10" t="str">
        <f t="shared" si="0"/>
        <v>Delaware</v>
      </c>
      <c r="F10" s="6">
        <f t="shared" si="1"/>
        <v>27451.068999999992</v>
      </c>
    </row>
    <row r="11" spans="1:6">
      <c r="A11" s="14" t="s">
        <v>3034</v>
      </c>
      <c r="B11" s="25">
        <v>2865.0199999999995</v>
      </c>
      <c r="E11" t="str">
        <f t="shared" si="0"/>
        <v>District of Columbia</v>
      </c>
      <c r="F11" s="6">
        <f t="shared" si="1"/>
        <v>2865.0199999999995</v>
      </c>
    </row>
    <row r="12" spans="1:6">
      <c r="A12" s="14" t="s">
        <v>54</v>
      </c>
      <c r="B12" s="25">
        <v>89473.707999999999</v>
      </c>
      <c r="E12" t="str">
        <f t="shared" si="0"/>
        <v>Florida</v>
      </c>
      <c r="F12" s="6">
        <f t="shared" si="1"/>
        <v>89473.707999999999</v>
      </c>
    </row>
    <row r="13" spans="1:6">
      <c r="A13" s="14" t="s">
        <v>1272</v>
      </c>
      <c r="B13" s="25">
        <v>49095.840000000004</v>
      </c>
      <c r="E13" t="str">
        <f t="shared" si="0"/>
        <v>Georgia</v>
      </c>
      <c r="F13" s="6">
        <f t="shared" si="1"/>
        <v>49095.840000000004</v>
      </c>
    </row>
    <row r="14" spans="1:6">
      <c r="A14" s="14" t="s">
        <v>6260</v>
      </c>
      <c r="B14" s="25">
        <v>4382.4860000000017</v>
      </c>
      <c r="E14" t="str">
        <f t="shared" si="0"/>
        <v>Idaho</v>
      </c>
      <c r="F14" s="6">
        <f t="shared" si="1"/>
        <v>4382.4860000000017</v>
      </c>
    </row>
    <row r="15" spans="1:6">
      <c r="A15" s="14" t="s">
        <v>211</v>
      </c>
      <c r="B15" s="25">
        <v>80166.10099999985</v>
      </c>
      <c r="E15" t="str">
        <f t="shared" si="0"/>
        <v>Illinois</v>
      </c>
      <c r="F15" s="6">
        <f t="shared" si="1"/>
        <v>80166.10099999985</v>
      </c>
    </row>
    <row r="16" spans="1:6">
      <c r="A16" s="14" t="s">
        <v>254</v>
      </c>
      <c r="B16" s="25">
        <v>53555.360000000001</v>
      </c>
      <c r="E16" t="str">
        <f t="shared" si="0"/>
        <v>Indiana</v>
      </c>
      <c r="F16" s="6">
        <f t="shared" si="1"/>
        <v>53555.360000000001</v>
      </c>
    </row>
    <row r="17" spans="1:6">
      <c r="A17" s="14" t="s">
        <v>489</v>
      </c>
      <c r="B17" s="25">
        <v>4579.7599999999993</v>
      </c>
      <c r="E17" t="str">
        <f t="shared" si="0"/>
        <v>Iowa</v>
      </c>
      <c r="F17" s="6">
        <f t="shared" si="1"/>
        <v>4579.7599999999993</v>
      </c>
    </row>
    <row r="18" spans="1:6">
      <c r="A18" s="14" t="s">
        <v>4530</v>
      </c>
      <c r="B18" s="25">
        <v>2914.31</v>
      </c>
      <c r="E18" t="str">
        <f t="shared" si="0"/>
        <v>Kansas</v>
      </c>
      <c r="F18" s="6">
        <f t="shared" si="1"/>
        <v>2914.31</v>
      </c>
    </row>
    <row r="19" spans="1:6">
      <c r="A19" s="14" t="s">
        <v>29</v>
      </c>
      <c r="B19" s="25">
        <v>36591.749999999971</v>
      </c>
      <c r="E19" t="str">
        <f t="shared" si="0"/>
        <v>Kentucky</v>
      </c>
      <c r="F19" s="6">
        <f t="shared" si="1"/>
        <v>36591.749999999971</v>
      </c>
    </row>
    <row r="20" spans="1:6">
      <c r="A20" s="14" t="s">
        <v>736</v>
      </c>
      <c r="B20" s="25">
        <v>9217.0299999999988</v>
      </c>
      <c r="E20" t="str">
        <f t="shared" si="0"/>
        <v>Louisiana</v>
      </c>
      <c r="F20" s="6">
        <f t="shared" si="1"/>
        <v>9217.0299999999988</v>
      </c>
    </row>
    <row r="21" spans="1:6">
      <c r="A21" s="14" t="s">
        <v>5235</v>
      </c>
      <c r="B21" s="25">
        <v>1270.53</v>
      </c>
      <c r="E21" t="str">
        <f t="shared" si="0"/>
        <v>Maine</v>
      </c>
      <c r="F21" s="6">
        <f t="shared" si="1"/>
        <v>1270.53</v>
      </c>
    </row>
    <row r="22" spans="1:6">
      <c r="A22" s="14" t="s">
        <v>2735</v>
      </c>
      <c r="B22" s="25">
        <v>23705.523000000005</v>
      </c>
      <c r="E22" t="str">
        <f t="shared" si="0"/>
        <v>Maryland</v>
      </c>
      <c r="F22" s="6">
        <f t="shared" si="1"/>
        <v>23705.523000000005</v>
      </c>
    </row>
    <row r="23" spans="1:6">
      <c r="A23" s="14" t="s">
        <v>1245</v>
      </c>
      <c r="B23" s="25">
        <v>28634.43399999999</v>
      </c>
      <c r="E23" t="str">
        <f t="shared" si="0"/>
        <v>Massachusetts</v>
      </c>
      <c r="F23" s="6">
        <f t="shared" si="1"/>
        <v>28634.43399999999</v>
      </c>
    </row>
    <row r="24" spans="1:6">
      <c r="A24" s="14" t="s">
        <v>238</v>
      </c>
      <c r="B24" s="25">
        <v>76269.614000000016</v>
      </c>
      <c r="E24" t="str">
        <f t="shared" si="0"/>
        <v>Michigan</v>
      </c>
      <c r="F24" s="6">
        <f t="shared" si="1"/>
        <v>76269.614000000016</v>
      </c>
    </row>
    <row r="25" spans="1:6">
      <c r="A25" s="14" t="s">
        <v>229</v>
      </c>
      <c r="B25" s="25">
        <v>29863.149999999994</v>
      </c>
      <c r="E25" t="str">
        <f t="shared" si="0"/>
        <v>Minnesota</v>
      </c>
      <c r="F25" s="6">
        <f t="shared" si="1"/>
        <v>29863.149999999994</v>
      </c>
    </row>
    <row r="26" spans="1:6">
      <c r="A26" s="14" t="s">
        <v>1487</v>
      </c>
      <c r="B26" s="25">
        <v>10771.34</v>
      </c>
      <c r="E26" t="str">
        <f t="shared" si="0"/>
        <v>Mississippi</v>
      </c>
      <c r="F26" s="6">
        <f t="shared" si="1"/>
        <v>10771.34</v>
      </c>
    </row>
    <row r="27" spans="1:6">
      <c r="A27" s="14" t="s">
        <v>596</v>
      </c>
      <c r="B27" s="25">
        <v>22205.149999999998</v>
      </c>
      <c r="E27" t="str">
        <f t="shared" si="0"/>
        <v>Missouri</v>
      </c>
      <c r="F27" s="6">
        <f t="shared" si="1"/>
        <v>22205.149999999998</v>
      </c>
    </row>
    <row r="28" spans="1:6">
      <c r="A28" s="14" t="s">
        <v>1762</v>
      </c>
      <c r="B28" s="25">
        <v>5589.3519999999971</v>
      </c>
      <c r="E28" t="str">
        <f t="shared" si="0"/>
        <v>Montana</v>
      </c>
      <c r="F28" s="6">
        <f t="shared" si="1"/>
        <v>5589.3519999999971</v>
      </c>
    </row>
    <row r="29" spans="1:6">
      <c r="A29" s="14" t="s">
        <v>138</v>
      </c>
      <c r="B29" s="25">
        <v>7464.9299999999985</v>
      </c>
      <c r="E29" t="str">
        <f t="shared" si="0"/>
        <v>Nebraska</v>
      </c>
      <c r="F29" s="6">
        <f t="shared" si="1"/>
        <v>7464.9299999999985</v>
      </c>
    </row>
    <row r="30" spans="1:6">
      <c r="A30" s="14" t="s">
        <v>1392</v>
      </c>
      <c r="B30" s="25">
        <v>16729.101999999999</v>
      </c>
      <c r="E30" t="str">
        <f t="shared" si="0"/>
        <v>Nevada</v>
      </c>
      <c r="F30" s="6">
        <f t="shared" si="1"/>
        <v>16729.101999999999</v>
      </c>
    </row>
    <row r="31" spans="1:6">
      <c r="A31" s="14" t="s">
        <v>2694</v>
      </c>
      <c r="B31" s="25">
        <v>7292.5239999999994</v>
      </c>
      <c r="E31" t="str">
        <f t="shared" si="0"/>
        <v>New Hampshire</v>
      </c>
      <c r="F31" s="6">
        <f t="shared" si="1"/>
        <v>7292.5239999999994</v>
      </c>
    </row>
    <row r="32" spans="1:6">
      <c r="A32" s="14" t="s">
        <v>788</v>
      </c>
      <c r="B32" s="25">
        <v>35764.312000000013</v>
      </c>
      <c r="E32" t="str">
        <f t="shared" si="0"/>
        <v>New Jersey</v>
      </c>
      <c r="F32" s="6">
        <f t="shared" si="1"/>
        <v>35764.312000000013</v>
      </c>
    </row>
    <row r="33" spans="1:6">
      <c r="A33" s="14" t="s">
        <v>668</v>
      </c>
      <c r="B33" s="25">
        <v>4783.5220000000008</v>
      </c>
      <c r="E33" t="str">
        <f t="shared" si="0"/>
        <v>New Mexico</v>
      </c>
      <c r="F33" s="6">
        <f t="shared" si="1"/>
        <v>4783.5220000000008</v>
      </c>
    </row>
    <row r="34" spans="1:6">
      <c r="A34" s="14" t="s">
        <v>267</v>
      </c>
      <c r="B34" s="25">
        <v>310876.27099999978</v>
      </c>
      <c r="E34" t="str">
        <f t="shared" si="0"/>
        <v>New York</v>
      </c>
      <c r="F34" s="6">
        <f t="shared" si="1"/>
        <v>310876.27099999978</v>
      </c>
    </row>
    <row r="35" spans="1:6">
      <c r="A35" s="14" t="s">
        <v>88</v>
      </c>
      <c r="B35" s="25">
        <v>55603.163999999968</v>
      </c>
      <c r="E35" t="str">
        <f t="shared" si="0"/>
        <v>North Carolina</v>
      </c>
      <c r="F35" s="6">
        <f t="shared" si="1"/>
        <v>55603.163999999968</v>
      </c>
    </row>
    <row r="36" spans="1:6">
      <c r="A36" s="14" t="s">
        <v>7449</v>
      </c>
      <c r="B36" s="25">
        <v>919.91</v>
      </c>
      <c r="E36" t="str">
        <f t="shared" si="0"/>
        <v>North Dakota</v>
      </c>
      <c r="F36" s="6">
        <f t="shared" si="1"/>
        <v>919.91</v>
      </c>
    </row>
    <row r="37" spans="1:6">
      <c r="A37" s="14" t="s">
        <v>498</v>
      </c>
      <c r="B37" s="25">
        <v>78258.135999999926</v>
      </c>
      <c r="E37" t="str">
        <f t="shared" si="0"/>
        <v>Ohio</v>
      </c>
      <c r="F37" s="6">
        <f t="shared" si="1"/>
        <v>78258.135999999926</v>
      </c>
    </row>
    <row r="38" spans="1:6">
      <c r="A38" s="14" t="s">
        <v>649</v>
      </c>
      <c r="B38" s="25">
        <v>19683.390000000003</v>
      </c>
      <c r="E38" t="str">
        <f t="shared" si="0"/>
        <v>Oklahoma</v>
      </c>
      <c r="F38" s="6">
        <f t="shared" si="1"/>
        <v>19683.390000000003</v>
      </c>
    </row>
    <row r="39" spans="1:6">
      <c r="A39" s="14" t="s">
        <v>420</v>
      </c>
      <c r="B39" s="25">
        <v>17431.149999999991</v>
      </c>
      <c r="E39" t="str">
        <f t="shared" si="0"/>
        <v>Oregon</v>
      </c>
      <c r="F39" s="6">
        <f t="shared" si="1"/>
        <v>17431.149999999991</v>
      </c>
    </row>
    <row r="40" spans="1:6">
      <c r="A40" s="14" t="s">
        <v>147</v>
      </c>
      <c r="B40" s="25">
        <v>116511.91400000003</v>
      </c>
      <c r="E40" t="str">
        <f t="shared" si="0"/>
        <v>Pennsylvania</v>
      </c>
      <c r="F40" s="6">
        <f t="shared" si="1"/>
        <v>116511.91400000003</v>
      </c>
    </row>
    <row r="41" spans="1:6">
      <c r="A41" s="14" t="s">
        <v>1399</v>
      </c>
      <c r="B41" s="25">
        <v>22627.955999999995</v>
      </c>
      <c r="E41" t="str">
        <f t="shared" si="0"/>
        <v>Rhode Island</v>
      </c>
      <c r="F41" s="6">
        <f t="shared" si="1"/>
        <v>22627.955999999995</v>
      </c>
    </row>
    <row r="42" spans="1:6">
      <c r="A42" s="14" t="s">
        <v>383</v>
      </c>
      <c r="B42" s="25">
        <v>8481.7099999999991</v>
      </c>
      <c r="E42" t="str">
        <f t="shared" si="0"/>
        <v>South Carolina</v>
      </c>
      <c r="F42" s="6">
        <f t="shared" si="1"/>
        <v>8481.7099999999991</v>
      </c>
    </row>
    <row r="43" spans="1:6">
      <c r="A43" s="14" t="s">
        <v>5326</v>
      </c>
      <c r="B43" s="25">
        <v>1315.5600000000002</v>
      </c>
      <c r="E43" t="str">
        <f t="shared" si="0"/>
        <v>South Dakota</v>
      </c>
      <c r="F43" s="6">
        <f t="shared" si="1"/>
        <v>1315.5600000000002</v>
      </c>
    </row>
    <row r="44" spans="1:6">
      <c r="A44" s="14" t="s">
        <v>335</v>
      </c>
      <c r="B44" s="25">
        <v>30661.872999999981</v>
      </c>
      <c r="E44" t="str">
        <f t="shared" si="0"/>
        <v>Tennessee</v>
      </c>
      <c r="F44" s="6">
        <f t="shared" si="1"/>
        <v>30661.872999999981</v>
      </c>
    </row>
    <row r="45" spans="1:6">
      <c r="A45" s="14" t="s">
        <v>104</v>
      </c>
      <c r="B45" s="25">
        <v>170188.04580000002</v>
      </c>
      <c r="E45" t="str">
        <f t="shared" si="0"/>
        <v>Texas</v>
      </c>
      <c r="F45" s="6">
        <f t="shared" si="1"/>
        <v>170188.04580000002</v>
      </c>
    </row>
    <row r="46" spans="1:6">
      <c r="A46" s="14" t="s">
        <v>121</v>
      </c>
      <c r="B46" s="25">
        <v>11220.055999999999</v>
      </c>
      <c r="E46" t="str">
        <f t="shared" si="0"/>
        <v>Utah</v>
      </c>
      <c r="F46" s="6">
        <f t="shared" si="1"/>
        <v>11220.055999999999</v>
      </c>
    </row>
    <row r="47" spans="1:6">
      <c r="A47" s="14" t="s">
        <v>5203</v>
      </c>
      <c r="B47" s="25">
        <v>8929.369999999999</v>
      </c>
      <c r="E47" t="str">
        <f t="shared" si="0"/>
        <v>Vermont</v>
      </c>
      <c r="F47" s="6">
        <f t="shared" si="1"/>
        <v>8929.369999999999</v>
      </c>
    </row>
    <row r="48" spans="1:6">
      <c r="A48" s="14" t="s">
        <v>319</v>
      </c>
      <c r="B48" s="25">
        <v>70636.719999999987</v>
      </c>
      <c r="E48" t="str">
        <f t="shared" si="0"/>
        <v>Virginia</v>
      </c>
      <c r="F48" s="6">
        <f t="shared" si="1"/>
        <v>70636.719999999987</v>
      </c>
    </row>
    <row r="49" spans="1:6">
      <c r="A49" s="14" t="s">
        <v>96</v>
      </c>
      <c r="B49" s="25">
        <v>138641.26999999993</v>
      </c>
      <c r="E49" t="str">
        <f t="shared" si="0"/>
        <v>Washington</v>
      </c>
      <c r="F49" s="6">
        <f t="shared" si="1"/>
        <v>138641.26999999993</v>
      </c>
    </row>
    <row r="50" spans="1:6">
      <c r="A50" s="14" t="s">
        <v>9726</v>
      </c>
      <c r="B50" s="25">
        <v>1209.8240000000001</v>
      </c>
      <c r="E50" t="str">
        <f t="shared" si="0"/>
        <v>West Virginia</v>
      </c>
      <c r="F50" s="6">
        <f t="shared" si="1"/>
        <v>1209.8240000000001</v>
      </c>
    </row>
    <row r="51" spans="1:6">
      <c r="A51" s="14" t="s">
        <v>114</v>
      </c>
      <c r="B51" s="25">
        <v>32114.610000000019</v>
      </c>
      <c r="E51" t="str">
        <f t="shared" si="0"/>
        <v>Wisconsin</v>
      </c>
      <c r="F51" s="6">
        <f t="shared" si="1"/>
        <v>32114.610000000019</v>
      </c>
    </row>
    <row r="52" spans="1:6">
      <c r="A52" s="14" t="s">
        <v>8542</v>
      </c>
      <c r="B52" s="25">
        <v>1603.1360000000002</v>
      </c>
      <c r="E52" t="str">
        <f t="shared" si="0"/>
        <v>Wyoming</v>
      </c>
      <c r="F52" s="6">
        <f t="shared" si="1"/>
        <v>1603.1360000000002</v>
      </c>
    </row>
    <row r="53" spans="1:6">
      <c r="A53" s="15" t="s">
        <v>10934</v>
      </c>
      <c r="B53" s="2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AB02A-BFD1-4177-AFA9-9558A0A9B04A}">
  <dimension ref="A3:B9"/>
  <sheetViews>
    <sheetView workbookViewId="0">
      <selection activeCell="N3" sqref="N3"/>
    </sheetView>
  </sheetViews>
  <sheetFormatPr defaultRowHeight="14.4"/>
  <cols>
    <col min="1" max="1" width="12.44140625" bestFit="1" customWidth="1"/>
    <col min="2" max="2" width="11.21875" bestFit="1" customWidth="1"/>
  </cols>
  <sheetData>
    <row r="3" spans="1:2">
      <c r="A3" s="11" t="s">
        <v>10933</v>
      </c>
      <c r="B3" s="12" t="s">
        <v>10947</v>
      </c>
    </row>
    <row r="4" spans="1:2">
      <c r="A4" s="13" t="s">
        <v>75</v>
      </c>
      <c r="B4" s="12">
        <v>203412.73300000009</v>
      </c>
    </row>
    <row r="5" spans="1:2">
      <c r="A5" s="14" t="s">
        <v>56</v>
      </c>
      <c r="B5" s="25">
        <v>206965.53200000009</v>
      </c>
    </row>
    <row r="6" spans="1:2">
      <c r="A6" s="14" t="s">
        <v>59</v>
      </c>
      <c r="B6" s="25">
        <v>223843.60800000012</v>
      </c>
    </row>
    <row r="7" spans="1:2">
      <c r="A7" s="14" t="s">
        <v>36</v>
      </c>
      <c r="B7" s="25">
        <v>328449.1030000007</v>
      </c>
    </row>
    <row r="8" spans="1:2">
      <c r="A8" s="14" t="s">
        <v>72</v>
      </c>
      <c r="B8" s="25">
        <v>330007.05400000012</v>
      </c>
    </row>
    <row r="9" spans="1:2">
      <c r="A9" s="15" t="s">
        <v>10934</v>
      </c>
      <c r="B9" s="2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0600C-A777-487D-B3B7-3362B618C1F1}">
  <dimension ref="A3:Q18"/>
  <sheetViews>
    <sheetView topLeftCell="F2" zoomScale="106" workbookViewId="0">
      <selection activeCell="N24" sqref="N24"/>
    </sheetView>
  </sheetViews>
  <sheetFormatPr defaultRowHeight="14.4"/>
  <cols>
    <col min="1" max="2" width="12.44140625" bestFit="1" customWidth="1"/>
    <col min="5" max="6" width="12.44140625" bestFit="1" customWidth="1"/>
    <col min="9" max="9" width="12.44140625" bestFit="1" customWidth="1"/>
    <col min="10" max="10" width="14.21875" bestFit="1" customWidth="1"/>
    <col min="13" max="13" width="12.44140625" bestFit="1" customWidth="1"/>
    <col min="14" max="14" width="15.5546875" bestFit="1" customWidth="1"/>
    <col min="16" max="16" width="12.44140625" bestFit="1" customWidth="1"/>
    <col min="17" max="17" width="18" bestFit="1" customWidth="1"/>
  </cols>
  <sheetData>
    <row r="3" spans="1:17">
      <c r="A3" s="11" t="s">
        <v>10933</v>
      </c>
      <c r="B3" s="12" t="s">
        <v>10947</v>
      </c>
      <c r="E3" s="11" t="s">
        <v>10933</v>
      </c>
      <c r="F3" s="12" t="s">
        <v>10948</v>
      </c>
      <c r="I3" s="11" t="s">
        <v>10933</v>
      </c>
      <c r="J3" s="12" t="s">
        <v>10953</v>
      </c>
      <c r="M3" s="11" t="s">
        <v>10933</v>
      </c>
      <c r="N3" s="12" t="s">
        <v>10954</v>
      </c>
      <c r="P3" s="11" t="s">
        <v>10933</v>
      </c>
      <c r="Q3" s="12" t="s">
        <v>10955</v>
      </c>
    </row>
    <row r="4" spans="1:17">
      <c r="A4" s="13" t="s">
        <v>10935</v>
      </c>
      <c r="B4" s="12">
        <v>95365.937600000019</v>
      </c>
      <c r="E4" s="13" t="s">
        <v>10935</v>
      </c>
      <c r="F4" s="12">
        <v>9199.2699999999986</v>
      </c>
      <c r="I4" s="13" t="s">
        <v>10935</v>
      </c>
      <c r="J4" s="12">
        <v>1500</v>
      </c>
      <c r="M4" s="13" t="s">
        <v>10935</v>
      </c>
      <c r="N4" s="12">
        <v>387</v>
      </c>
      <c r="P4" s="13" t="s">
        <v>10935</v>
      </c>
      <c r="Q4" s="12">
        <v>9.6462848596792869E-2</v>
      </c>
    </row>
    <row r="5" spans="1:17">
      <c r="A5" s="13" t="s">
        <v>10936</v>
      </c>
      <c r="B5" s="12">
        <v>60172.649400000024</v>
      </c>
      <c r="E5" s="13" t="s">
        <v>10936</v>
      </c>
      <c r="F5" s="12">
        <v>10288.898699999991</v>
      </c>
      <c r="I5" s="13" t="s">
        <v>10936</v>
      </c>
      <c r="J5" s="12">
        <v>1068</v>
      </c>
      <c r="M5" s="13" t="s">
        <v>10936</v>
      </c>
      <c r="N5" s="12">
        <v>301</v>
      </c>
      <c r="P5" s="13" t="s">
        <v>10936</v>
      </c>
      <c r="Q5" s="12">
        <v>0.17098962406664425</v>
      </c>
    </row>
    <row r="6" spans="1:17">
      <c r="A6" s="13" t="s">
        <v>10937</v>
      </c>
      <c r="B6" s="12">
        <v>199252.98399999991</v>
      </c>
      <c r="E6" s="13" t="s">
        <v>10937</v>
      </c>
      <c r="F6" s="12">
        <v>26806.573700000015</v>
      </c>
      <c r="I6" s="13" t="s">
        <v>10937</v>
      </c>
      <c r="J6" s="12">
        <v>2491</v>
      </c>
      <c r="M6" s="13" t="s">
        <v>10937</v>
      </c>
      <c r="N6" s="12">
        <v>680</v>
      </c>
      <c r="P6" s="13" t="s">
        <v>10937</v>
      </c>
      <c r="Q6" s="12">
        <v>0.13453536886554246</v>
      </c>
    </row>
    <row r="7" spans="1:17">
      <c r="A7" s="13" t="s">
        <v>10938</v>
      </c>
      <c r="B7" s="12">
        <v>141851.5674</v>
      </c>
      <c r="E7" s="13" t="s">
        <v>10938</v>
      </c>
      <c r="F7" s="12">
        <v>13437.806799999998</v>
      </c>
      <c r="I7" s="13" t="s">
        <v>10938</v>
      </c>
      <c r="J7" s="12">
        <v>2441</v>
      </c>
      <c r="M7" s="13" t="s">
        <v>10938</v>
      </c>
      <c r="N7" s="12">
        <v>663</v>
      </c>
      <c r="P7" s="13" t="s">
        <v>10938</v>
      </c>
      <c r="Q7" s="12">
        <v>9.4731465053942004E-2</v>
      </c>
    </row>
    <row r="8" spans="1:17">
      <c r="A8" s="13" t="s">
        <v>10939</v>
      </c>
      <c r="B8" s="12">
        <v>156122.28669999994</v>
      </c>
      <c r="E8" s="13" t="s">
        <v>10939</v>
      </c>
      <c r="F8" s="12">
        <v>22308.51279999999</v>
      </c>
      <c r="I8" s="13" t="s">
        <v>10939</v>
      </c>
      <c r="J8" s="12">
        <v>2850</v>
      </c>
      <c r="M8" s="13" t="s">
        <v>10939</v>
      </c>
      <c r="N8" s="12">
        <v>750</v>
      </c>
      <c r="P8" s="13" t="s">
        <v>10939</v>
      </c>
      <c r="Q8" s="12">
        <v>0.14289127626517142</v>
      </c>
    </row>
    <row r="9" spans="1:17">
      <c r="A9" s="13" t="s">
        <v>10940</v>
      </c>
      <c r="B9" s="12">
        <v>147082.61130000011</v>
      </c>
      <c r="E9" s="13" t="s">
        <v>10940</v>
      </c>
      <c r="F9" s="12">
        <v>20899.334500000012</v>
      </c>
      <c r="I9" s="13" t="s">
        <v>10940</v>
      </c>
      <c r="J9" s="12">
        <v>2644</v>
      </c>
      <c r="M9" s="13" t="s">
        <v>10940</v>
      </c>
      <c r="N9" s="12">
        <v>709</v>
      </c>
      <c r="P9" s="13" t="s">
        <v>10940</v>
      </c>
      <c r="Q9" s="12">
        <v>0.1420924901678027</v>
      </c>
    </row>
    <row r="10" spans="1:17">
      <c r="A10" s="13" t="s">
        <v>10941</v>
      </c>
      <c r="B10" s="12">
        <v>149580.83800000031</v>
      </c>
      <c r="E10" s="13" t="s">
        <v>10941</v>
      </c>
      <c r="F10" s="12">
        <v>13535.38299999998</v>
      </c>
      <c r="I10" s="13" t="s">
        <v>10941</v>
      </c>
      <c r="J10" s="12">
        <v>2705</v>
      </c>
      <c r="M10" s="13" t="s">
        <v>10941</v>
      </c>
      <c r="N10" s="12">
        <v>708</v>
      </c>
      <c r="P10" s="13" t="s">
        <v>10941</v>
      </c>
      <c r="Q10" s="12">
        <v>9.0488749635163512E-2</v>
      </c>
    </row>
    <row r="11" spans="1:17">
      <c r="A11" s="13" t="s">
        <v>10942</v>
      </c>
      <c r="B11" s="12">
        <v>159589.45099999988</v>
      </c>
      <c r="E11" s="13" t="s">
        <v>10942</v>
      </c>
      <c r="F11" s="12">
        <v>21896.715399999972</v>
      </c>
      <c r="I11" s="13" t="s">
        <v>10942</v>
      </c>
      <c r="J11" s="12">
        <v>2796</v>
      </c>
      <c r="M11" s="13" t="s">
        <v>10942</v>
      </c>
      <c r="N11" s="12">
        <v>710</v>
      </c>
      <c r="P11" s="13" t="s">
        <v>10942</v>
      </c>
      <c r="Q11" s="12">
        <v>0.13720653378273723</v>
      </c>
    </row>
    <row r="12" spans="1:17">
      <c r="A12" s="13" t="s">
        <v>10943</v>
      </c>
      <c r="B12" s="12">
        <v>309770.09970000025</v>
      </c>
      <c r="E12" s="13" t="s">
        <v>10943</v>
      </c>
      <c r="F12" s="12">
        <v>37293.192500000034</v>
      </c>
      <c r="I12" s="13" t="s">
        <v>10943</v>
      </c>
      <c r="J12" s="12">
        <v>5073</v>
      </c>
      <c r="M12" s="13" t="s">
        <v>10943</v>
      </c>
      <c r="N12" s="12">
        <v>1386</v>
      </c>
      <c r="P12" s="13" t="s">
        <v>10943</v>
      </c>
      <c r="Q12" s="12">
        <v>0.12038990379031732</v>
      </c>
    </row>
    <row r="13" spans="1:17">
      <c r="A13" s="13" t="s">
        <v>10944</v>
      </c>
      <c r="B13" s="12">
        <v>197115.20170000009</v>
      </c>
      <c r="E13" s="13" t="s">
        <v>10944</v>
      </c>
      <c r="F13" s="12">
        <v>31469.663800000035</v>
      </c>
      <c r="I13" s="13" t="s">
        <v>10944</v>
      </c>
      <c r="J13" s="12">
        <v>3095</v>
      </c>
      <c r="M13" s="13" t="s">
        <v>10944</v>
      </c>
      <c r="N13" s="12">
        <v>817</v>
      </c>
      <c r="P13" s="13" t="s">
        <v>10944</v>
      </c>
      <c r="Q13" s="12">
        <v>0.15965112547684351</v>
      </c>
    </row>
    <row r="14" spans="1:17">
      <c r="A14" s="13" t="s">
        <v>10945</v>
      </c>
      <c r="B14" s="12">
        <v>349120.07400000008</v>
      </c>
      <c r="E14" s="13" t="s">
        <v>10945</v>
      </c>
      <c r="F14" s="12">
        <v>35825.536599999927</v>
      </c>
      <c r="I14" s="13" t="s">
        <v>10945</v>
      </c>
      <c r="J14" s="12">
        <v>5741</v>
      </c>
      <c r="M14" s="13" t="s">
        <v>10945</v>
      </c>
      <c r="N14" s="12">
        <v>1462</v>
      </c>
      <c r="P14" s="13" t="s">
        <v>10945</v>
      </c>
      <c r="Q14" s="12">
        <v>0.10261666191099604</v>
      </c>
    </row>
    <row r="15" spans="1:17">
      <c r="A15" s="13" t="s">
        <v>10946</v>
      </c>
      <c r="B15" s="12">
        <v>332177.15950000001</v>
      </c>
      <c r="E15" s="13" t="s">
        <v>10946</v>
      </c>
      <c r="F15" s="12">
        <v>43436.13390000003</v>
      </c>
      <c r="I15" s="13" t="s">
        <v>10946</v>
      </c>
      <c r="J15" s="12">
        <v>5469</v>
      </c>
      <c r="M15" s="13" t="s">
        <v>10946</v>
      </c>
      <c r="N15" s="12">
        <v>1421</v>
      </c>
      <c r="P15" s="13" t="s">
        <v>10946</v>
      </c>
      <c r="Q15" s="12">
        <v>0.13076195234308405</v>
      </c>
    </row>
    <row r="16" spans="1:17">
      <c r="A16" s="15" t="s">
        <v>10934</v>
      </c>
      <c r="B16" s="26">
        <v>2297200.8603000008</v>
      </c>
      <c r="E16" s="15" t="s">
        <v>10934</v>
      </c>
      <c r="F16" s="26">
        <v>286397.02169999998</v>
      </c>
      <c r="I16" s="15" t="s">
        <v>10934</v>
      </c>
      <c r="J16" s="26">
        <v>37873</v>
      </c>
      <c r="M16" s="15" t="s">
        <v>10934</v>
      </c>
      <c r="N16" s="26">
        <v>9994</v>
      </c>
      <c r="P16" s="15" t="s">
        <v>10934</v>
      </c>
      <c r="Q16" s="26">
        <v>0.12467217240315856</v>
      </c>
    </row>
    <row r="17" spans="2:17">
      <c r="B17" s="7">
        <f>GETPIVOTDATA("Sales",$A$3)</f>
        <v>2297200.8603000008</v>
      </c>
      <c r="F17" s="7">
        <f>GETPIVOTDATA("Profit",$E$3)</f>
        <v>286397.02169999998</v>
      </c>
      <c r="J17" s="8">
        <f>GETPIVOTDATA("Quantity",$I$3)</f>
        <v>37873</v>
      </c>
      <c r="N17" s="8">
        <f>GETPIVOTDATA("Order ID",$M$3)</f>
        <v>9994</v>
      </c>
      <c r="Q17" s="9">
        <f>GETPIVOTDATA("Profit Margin",$P$3)</f>
        <v>0.12467217240315856</v>
      </c>
    </row>
    <row r="18" spans="2:17">
      <c r="J18" s="8"/>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2415C-7EC9-42F9-8A51-E7088411ADF3}">
  <dimension ref="A3:K11"/>
  <sheetViews>
    <sheetView workbookViewId="0">
      <selection activeCell="K11" sqref="K11"/>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10.88671875" bestFit="1" customWidth="1"/>
    <col min="8" max="8" width="17.5546875" customWidth="1"/>
    <col min="9" max="10" width="10.88671875" bestFit="1" customWidth="1"/>
    <col min="11" max="11" width="21.109375" customWidth="1"/>
  </cols>
  <sheetData>
    <row r="3" spans="1:11">
      <c r="A3" s="11" t="s">
        <v>10933</v>
      </c>
      <c r="B3" s="16" t="s">
        <v>10947</v>
      </c>
      <c r="C3" s="23" t="s">
        <v>10948</v>
      </c>
      <c r="D3" s="23" t="s">
        <v>10953</v>
      </c>
      <c r="E3" s="23" t="s">
        <v>10954</v>
      </c>
      <c r="F3" s="17" t="s">
        <v>10955</v>
      </c>
    </row>
    <row r="4" spans="1:11">
      <c r="A4" s="13">
        <v>2011</v>
      </c>
      <c r="B4" s="16">
        <v>484247.49810000096</v>
      </c>
      <c r="C4" s="23">
        <v>49543.974100000007</v>
      </c>
      <c r="D4" s="23">
        <v>7581</v>
      </c>
      <c r="E4" s="23">
        <v>1993</v>
      </c>
      <c r="F4" s="17">
        <v>0.10231126499236715</v>
      </c>
    </row>
    <row r="5" spans="1:11">
      <c r="A5" s="14">
        <v>2012</v>
      </c>
      <c r="B5" s="29">
        <v>470532.50899999985</v>
      </c>
      <c r="C5" s="30">
        <v>61618.603700000051</v>
      </c>
      <c r="D5" s="30">
        <v>7979</v>
      </c>
      <c r="E5" s="30">
        <v>2102</v>
      </c>
      <c r="F5" s="31">
        <v>0.13095504034557592</v>
      </c>
    </row>
    <row r="6" spans="1:11">
      <c r="A6" s="14">
        <v>2013</v>
      </c>
      <c r="B6" s="29">
        <v>608473.83000000066</v>
      </c>
      <c r="C6" s="30">
        <v>81726.930800000177</v>
      </c>
      <c r="D6" s="30">
        <v>9810</v>
      </c>
      <c r="E6" s="30">
        <v>2580</v>
      </c>
      <c r="F6" s="31">
        <v>0.13431461924993568</v>
      </c>
    </row>
    <row r="7" spans="1:11">
      <c r="A7" s="24">
        <v>2014</v>
      </c>
      <c r="B7" s="32">
        <v>733947.0231999997</v>
      </c>
      <c r="C7" s="33">
        <v>93507.513099999967</v>
      </c>
      <c r="D7" s="33">
        <v>12503</v>
      </c>
      <c r="E7" s="33">
        <v>3319</v>
      </c>
      <c r="F7" s="34">
        <v>0.12740362743390987</v>
      </c>
    </row>
    <row r="11" spans="1:11" ht="15.6">
      <c r="G11" s="10">
        <f>(GETPIVOTDATA("Sum of Sales",$A$3,"Year",2014))/(GETPIVOTDATA("Sum of Sales",$A$3,"Year",2013))-1</f>
        <v>0.20620967905883303</v>
      </c>
      <c r="H11" s="10">
        <f>(GETPIVOTDATA("Sum of Profit",$A$3,"Year",2014))/(GETPIVOTDATA("Sum of Profit",$A$3,"Year",2013))-1</f>
        <v>0.14414565902185772</v>
      </c>
      <c r="I11" s="10">
        <f>(GETPIVOTDATA("Sum of Quantity",$A$3,"Year",2014))/(GETPIVOTDATA("Sum of Quantity",$A$3,"Year",2013))-1</f>
        <v>0.27451580020387367</v>
      </c>
      <c r="J11" s="10">
        <f>(GETPIVOTDATA("Count of Order ID",$A$3,"Year",2014))/(GETPIVOTDATA("Count of Order ID",$A$3,"Year",2013))-1</f>
        <v>0.2864341085271318</v>
      </c>
      <c r="K11" s="10">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5AE9-269C-4A14-A419-BA086CF2A02F}">
  <dimension ref="H19:J20"/>
  <sheetViews>
    <sheetView showGridLines="0" showRowColHeaders="0" zoomScale="79" workbookViewId="0">
      <selection activeCell="AB27" sqref="AB27"/>
    </sheetView>
  </sheetViews>
  <sheetFormatPr defaultRowHeight="14.4"/>
  <sheetData>
    <row r="19" spans="8:10" ht="15.6">
      <c r="H19" s="10"/>
    </row>
    <row r="20" spans="8:10" ht="15.6">
      <c r="J20" s="10" t="e">
        <f>(GETPIVOTDATA("Sum of Quantity",$A$3,"Year",2014))/(GETPIVOTDATA("Sum of Quantity",$A$3,"Year",2013))-1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J12" sqref="J12"/>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 category</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SURYASNATA PANIGRAHI</cp:lastModifiedBy>
  <dcterms:created xsi:type="dcterms:W3CDTF">2015-06-05T18:17:20Z</dcterms:created>
  <dcterms:modified xsi:type="dcterms:W3CDTF">2025-07-06T16:16:07Z</dcterms:modified>
</cp:coreProperties>
</file>