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ExternalData_1" localSheetId="0">Sheet1!$A$61:$E$71</definedName>
    <definedName name="_xlnm._FilterDatabase" localSheetId="0" hidden="1">Sheet1!$A$91:$E$101</definedName>
    <definedName name="_xlnm.Criteria" localSheetId="0">Sheet1!$A$112:$E$113</definedName>
    <definedName name="_xlnm.Extract" localSheetId="0">Sheet1!$A$115:$E$121</definedName>
  </definedNames>
  <calcPr calcId="144525"/>
  <pivotCaches>
    <pivotCache cacheId="0" r:id="rId3"/>
  </pivotCaches>
</workbook>
</file>

<file path=xl/connections.xml><?xml version="1.0" encoding="utf-8"?>
<connections xmlns="http://schemas.openxmlformats.org/spreadsheetml/2006/main">
  <connection id="1" name="preprocess_dataset" type="6" background="1" refreshedVersion="2" saveData="1">
    <textPr sourceFile="D:\Code Arena\Data Proprocessig Lecture\preprocess_datase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<sst xmlns="http://schemas.openxmlformats.org/spreadsheetml/2006/main" count="272" uniqueCount="77">
  <si>
    <t>Sum of numerical values</t>
  </si>
  <si>
    <t>Using =sum(select range) + press enter</t>
  </si>
  <si>
    <t>Press alt+=</t>
  </si>
  <si>
    <t>Using AutoSum option in Home</t>
  </si>
  <si>
    <t>Sum of numerical values of different column</t>
  </si>
  <si>
    <t>Same as column afer doing that for first row using + sign to drag it to end of rows</t>
  </si>
  <si>
    <t>Filter and do calculation</t>
  </si>
  <si>
    <t>using =sumif(select range, "&gt;30") + enter</t>
  </si>
  <si>
    <t>Split Column Based On Delimeter</t>
  </si>
  <si>
    <t>A.B</t>
  </si>
  <si>
    <t>A</t>
  </si>
  <si>
    <t>B</t>
  </si>
  <si>
    <t>B.A</t>
  </si>
  <si>
    <t>B.C</t>
  </si>
  <si>
    <t>C</t>
  </si>
  <si>
    <t>C.A</t>
  </si>
  <si>
    <t>Select all the rows required -&gt; Go to Data -&gt; Text to Columns -&gt; Text to Columns -&gt; Go with the options</t>
  </si>
  <si>
    <t>First type A and B in next columns -&gt; Go to next column and press ctrl + e</t>
  </si>
  <si>
    <t>Select next column -&gt; Goto Home -&gt; Fill -&gt; Flash Fill</t>
  </si>
  <si>
    <t xml:space="preserve">Transpose </t>
  </si>
  <si>
    <t>Select all rows and column -&gt; Copy -&gt; While pasting use right click -&gt; Select Paste Special -&gt; Transpose</t>
  </si>
  <si>
    <t>Select transpose shape columns and rows -&gt; Use =TRANSPOSE("Select all rows and columns")+Ctrl + Shift + enter</t>
  </si>
  <si>
    <t>Load data Into Excel</t>
  </si>
  <si>
    <t>Country</t>
  </si>
  <si>
    <t>Age</t>
  </si>
  <si>
    <t>Salary</t>
  </si>
  <si>
    <t>Year</t>
  </si>
  <si>
    <t>Purchased</t>
  </si>
  <si>
    <t>France</t>
  </si>
  <si>
    <t>No</t>
  </si>
  <si>
    <t>Spain</t>
  </si>
  <si>
    <t>Yes</t>
  </si>
  <si>
    <t>Germany</t>
  </si>
  <si>
    <t>Goto Data -&gt; Find Import Data -&gt; Open from local directory -&gt; Select your file -&gt; Select you delimeter -&gt; Select your destination -&gt; Finished</t>
  </si>
  <si>
    <t>After this same dataset connection is made under -&gt; Connection -&gt; Also in Existing Connection -&gt; From this location also we can add dataset.</t>
  </si>
  <si>
    <t>Sort Dataset</t>
  </si>
  <si>
    <t>Right click on any heading -&gt; Select Sort -&gt; Custom Sort -&gt; Select your sorting you need.</t>
  </si>
  <si>
    <t>We can sort different column in different order -&gt; Right click -&gt; Sort -&gt; Select you sorting</t>
  </si>
  <si>
    <t xml:space="preserve">Filter </t>
  </si>
  <si>
    <t xml:space="preserve">Select all heading row -&gt; Goto Data -&gt; AutoFilter </t>
  </si>
  <si>
    <t>Advance filter</t>
  </si>
  <si>
    <t>This is criteria table</t>
  </si>
  <si>
    <t>Goto Data -&gt; Advanced -&gt; Select All data from heading to last column data -&gt; In next select criteria table from heading to last column data -&gt; Select new location -&gt; Finish</t>
  </si>
  <si>
    <t>&gt;=67000</t>
  </si>
  <si>
    <t>Follow same step as previously mentioned</t>
  </si>
  <si>
    <t>Functions</t>
  </si>
  <si>
    <t>iseven()</t>
  </si>
  <si>
    <t>trunc()</t>
  </si>
  <si>
    <t>islogical()</t>
  </si>
  <si>
    <t>int()</t>
  </si>
  <si>
    <t>sum()</t>
  </si>
  <si>
    <t>average()</t>
  </si>
  <si>
    <t>abs()</t>
  </si>
  <si>
    <t>sqrt()</t>
  </si>
  <si>
    <t>rept()</t>
  </si>
  <si>
    <t>count()</t>
  </si>
  <si>
    <t>now()</t>
  </si>
  <si>
    <t>time()</t>
  </si>
  <si>
    <t>text()</t>
  </si>
  <si>
    <t>sumif()</t>
  </si>
  <si>
    <t>trim()</t>
  </si>
  <si>
    <t>len()</t>
  </si>
  <si>
    <t>Just try required funtion -&gt; You will get how to use that function</t>
  </si>
  <si>
    <t>Conditional Formatting</t>
  </si>
  <si>
    <t>Home -&gt; Conditional Formatting -&gt; Just go with flow you will find your answers</t>
  </si>
  <si>
    <t>Data Validation</t>
  </si>
  <si>
    <t>Name</t>
  </si>
  <si>
    <t>Kishan</t>
  </si>
  <si>
    <t>Select column and go to Data -&gt; Validation -&gt; Select your validation</t>
  </si>
  <si>
    <t>Create List using Data Validation</t>
  </si>
  <si>
    <t>Goto Data -&gt; Validation -&gt; Select List -&gt; Select column rows</t>
  </si>
  <si>
    <t>Pivot Chart</t>
  </si>
  <si>
    <t>Sum of Salary</t>
  </si>
  <si>
    <t>Grand Total</t>
  </si>
  <si>
    <t>(blank)</t>
  </si>
  <si>
    <t>Same as mentioned</t>
  </si>
  <si>
    <t>Visualization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</si>
</sst>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3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398.643912037" refreshedBy="tongs" recordCount="10">
  <cacheSource type="worksheet">
    <worksheetSource ref="A167:E177" sheet="Sheet1"/>
  </cacheSource>
  <cacheFields count="5">
    <cacheField name="Country" numFmtId="0">
      <sharedItems count="3">
        <s v="Spain"/>
        <s v="Germany"/>
        <s v="France"/>
      </sharedItems>
    </cacheField>
    <cacheField name="Age" numFmtId="0">
      <sharedItems containsString="0" containsBlank="1" containsNumber="1" containsInteger="1" minValue="27" maxValue="50" count="10">
        <n v="27"/>
        <n v="30"/>
        <n v="35"/>
        <n v="37"/>
        <n v="38"/>
        <n v="40"/>
        <n v="44"/>
        <n v="48"/>
        <n v="50"/>
        <m/>
      </sharedItems>
    </cacheField>
    <cacheField name="Salary" numFmtId="0">
      <sharedItems containsString="0" containsBlank="1" containsNumber="1" containsInteger="1" minValue="48000" maxValue="83000" count="10">
        <n v="48000"/>
        <n v="54000"/>
        <n v="58000"/>
        <n v="67000"/>
        <n v="61000"/>
        <m/>
        <n v="72000"/>
        <n v="79000"/>
        <n v="83000"/>
        <n v="52000"/>
      </sharedItems>
    </cacheField>
    <cacheField name="Year" numFmtId="0">
      <sharedItems containsString="0" containsBlank="1" containsNumber="1" containsInteger="1" minValue="2001" maxValue="2001" count="2">
        <m/>
        <n v="2001"/>
      </sharedItems>
    </cacheField>
    <cacheField name="Purchased" numFmtId="0">
      <sharedItems count="2">
        <s v="Yes"/>
        <s v="N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</r>
  <r>
    <x v="1"/>
    <x v="1"/>
    <x v="1"/>
    <x v="0"/>
    <x v="1"/>
  </r>
  <r>
    <x v="2"/>
    <x v="2"/>
    <x v="2"/>
    <x v="0"/>
    <x v="0"/>
  </r>
  <r>
    <x v="2"/>
    <x v="3"/>
    <x v="3"/>
    <x v="0"/>
    <x v="0"/>
  </r>
  <r>
    <x v="0"/>
    <x v="4"/>
    <x v="4"/>
    <x v="0"/>
    <x v="1"/>
  </r>
  <r>
    <x v="1"/>
    <x v="5"/>
    <x v="5"/>
    <x v="0"/>
    <x v="0"/>
  </r>
  <r>
    <x v="2"/>
    <x v="6"/>
    <x v="6"/>
    <x v="1"/>
    <x v="1"/>
  </r>
  <r>
    <x v="2"/>
    <x v="7"/>
    <x v="7"/>
    <x v="0"/>
    <x v="0"/>
  </r>
  <r>
    <x v="1"/>
    <x v="8"/>
    <x v="8"/>
    <x v="0"/>
    <x v="1"/>
  </r>
  <r>
    <x v="0"/>
    <x v="9"/>
    <x v="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78:B182" firstHeaderRow="1" firstDataRow="1" firstDataCol="1"/>
  <pivotFields count="5">
    <pivotField axis="axisRow" compact="0" showAll="0">
      <items count="4">
        <item x="2"/>
        <item x="1"/>
        <item x="0"/>
        <item t="default"/>
      </items>
    </pivotField>
    <pivotField compact="0" showAll="0"/>
    <pivotField dataField="1" compact="0" showAll="0"/>
    <pivotField compact="0" showAll="0"/>
    <pivotField compact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ary" fld="2" baseField="0" baseItem="0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84:D189" firstHeaderRow="1" firstDataRow="2" firstDataCol="1"/>
  <pivotFields count="5">
    <pivotField axis="axisRow" compact="0" showAll="0">
      <items count="4">
        <item x="2"/>
        <item x="1"/>
        <item x="0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showAll="0"/>
    <pivotField axis="axisCol" compact="0" showAll="0">
      <items count="3">
        <item x="1"/>
        <item x="0"/>
        <item t="default"/>
      </items>
    </pivotField>
    <pivotField compact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ary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topLeftCell="A8" workbookViewId="0">
      <selection activeCell="A193" sqref="A193"/>
    </sheetView>
  </sheetViews>
  <sheetFormatPr defaultColWidth="8.88888888888889" defaultRowHeight="14.4" outlineLevelCol="4"/>
  <cols>
    <col min="1" max="1" width="13.6666666666667"/>
    <col min="2" max="3" width="7.66666666666667"/>
    <col min="4" max="4" width="11.4444444444444"/>
    <col min="5" max="11" width="7.11111111111111"/>
    <col min="12" max="12" width="11.4444444444444"/>
  </cols>
  <sheetData>
    <row r="1" spans="1:1">
      <c r="A1" s="1" t="s">
        <v>0</v>
      </c>
    </row>
    <row r="2" spans="1:3">
      <c r="A2" s="2">
        <v>10</v>
      </c>
      <c r="B2" s="2">
        <v>10</v>
      </c>
      <c r="C2" s="2">
        <v>10</v>
      </c>
    </row>
    <row r="3" spans="1:3">
      <c r="A3" s="2">
        <v>20</v>
      </c>
      <c r="B3" s="2">
        <v>20</v>
      </c>
      <c r="C3" s="2">
        <v>20</v>
      </c>
    </row>
    <row r="4" spans="1:3">
      <c r="A4" s="2">
        <v>30</v>
      </c>
      <c r="B4" s="2">
        <v>30</v>
      </c>
      <c r="C4" s="2">
        <v>30</v>
      </c>
    </row>
    <row r="5" spans="1:3">
      <c r="A5" s="2">
        <v>40</v>
      </c>
      <c r="B5" s="2">
        <v>40</v>
      </c>
      <c r="C5" s="2">
        <v>40</v>
      </c>
    </row>
    <row r="6" spans="1:3">
      <c r="A6" s="2">
        <v>50</v>
      </c>
      <c r="B6" s="2">
        <v>50</v>
      </c>
      <c r="C6" s="2">
        <v>50</v>
      </c>
    </row>
    <row r="7" spans="1:3">
      <c r="A7" s="3">
        <f>SUM(A2:A6)</f>
        <v>150</v>
      </c>
      <c r="B7" s="4">
        <f>SUM(B2:B6)</f>
        <v>150</v>
      </c>
      <c r="C7" s="3">
        <f>SUM(C2:C6)</f>
        <v>150</v>
      </c>
    </row>
    <row r="8" ht="57.6" spans="1:3">
      <c r="A8" s="5" t="s">
        <v>1</v>
      </c>
      <c r="B8" s="6" t="s">
        <v>2</v>
      </c>
      <c r="C8" s="6" t="s">
        <v>3</v>
      </c>
    </row>
    <row r="10" spans="1:1">
      <c r="A10" s="1" t="s">
        <v>4</v>
      </c>
    </row>
    <row r="11" spans="1:4">
      <c r="A11" s="2">
        <v>10</v>
      </c>
      <c r="B11" s="2">
        <v>10</v>
      </c>
      <c r="C11" s="3">
        <f>SUM(A11:B11)</f>
        <v>20</v>
      </c>
      <c r="D11" s="7" t="s">
        <v>5</v>
      </c>
    </row>
    <row r="12" spans="1:3">
      <c r="A12" s="2">
        <v>20</v>
      </c>
      <c r="B12" s="2">
        <v>20</v>
      </c>
      <c r="C12" s="3">
        <f>SUM(A12:B12)</f>
        <v>40</v>
      </c>
    </row>
    <row r="13" spans="1:3">
      <c r="A13" s="2">
        <v>30</v>
      </c>
      <c r="B13" s="2">
        <v>30</v>
      </c>
      <c r="C13" s="3">
        <f>SUM(A13:B13)</f>
        <v>60</v>
      </c>
    </row>
    <row r="14" spans="1:3">
      <c r="A14" s="2">
        <v>40</v>
      </c>
      <c r="B14" s="2">
        <v>40</v>
      </c>
      <c r="C14" s="3">
        <f>SUM(A14:B14)</f>
        <v>80</v>
      </c>
    </row>
    <row r="15" spans="1:3">
      <c r="A15" s="2">
        <v>50</v>
      </c>
      <c r="B15" s="2">
        <v>50</v>
      </c>
      <c r="C15" s="3">
        <f>SUM(A15:B15)</f>
        <v>100</v>
      </c>
    </row>
    <row r="17" spans="1:1">
      <c r="A17" s="1" t="s">
        <v>6</v>
      </c>
    </row>
    <row r="18" spans="1:1">
      <c r="A18" s="2">
        <v>10</v>
      </c>
    </row>
    <row r="19" spans="1:1">
      <c r="A19" s="2">
        <v>20</v>
      </c>
    </row>
    <row r="20" spans="1:1">
      <c r="A20" s="2">
        <v>30</v>
      </c>
    </row>
    <row r="21" spans="1:1">
      <c r="A21" s="2">
        <v>40</v>
      </c>
    </row>
    <row r="22" spans="1:1">
      <c r="A22" s="2">
        <v>50</v>
      </c>
    </row>
    <row r="23" spans="1:1">
      <c r="A23" s="3">
        <f>SUMIF(A18:A22,"&gt;30")</f>
        <v>90</v>
      </c>
    </row>
    <row r="24" ht="28.8" spans="1:1">
      <c r="A24" s="6" t="s">
        <v>7</v>
      </c>
    </row>
    <row r="26" spans="1:1">
      <c r="A26" s="1" t="s">
        <v>8</v>
      </c>
    </row>
    <row r="27" spans="1:3">
      <c r="A27" s="2" t="s">
        <v>9</v>
      </c>
      <c r="B27" s="3" t="s">
        <v>10</v>
      </c>
      <c r="C27" s="3" t="s">
        <v>11</v>
      </c>
    </row>
    <row r="28" spans="1:3">
      <c r="A28" s="2" t="s">
        <v>12</v>
      </c>
      <c r="B28" s="3" t="s">
        <v>11</v>
      </c>
      <c r="C28" s="3" t="s">
        <v>10</v>
      </c>
    </row>
    <row r="29" spans="1:3">
      <c r="A29" s="2" t="s">
        <v>13</v>
      </c>
      <c r="B29" s="3" t="s">
        <v>11</v>
      </c>
      <c r="C29" s="3" t="s">
        <v>14</v>
      </c>
    </row>
    <row r="30" spans="1:3">
      <c r="A30" s="2" t="s">
        <v>15</v>
      </c>
      <c r="B30" s="3" t="s">
        <v>14</v>
      </c>
      <c r="C30" s="3" t="s">
        <v>10</v>
      </c>
    </row>
    <row r="31" spans="1:1">
      <c r="A31" t="s">
        <v>16</v>
      </c>
    </row>
    <row r="33" spans="1:3">
      <c r="A33" s="2" t="s">
        <v>9</v>
      </c>
      <c r="B33" s="3" t="s">
        <v>10</v>
      </c>
      <c r="C33" s="3" t="s">
        <v>11</v>
      </c>
    </row>
    <row r="34" spans="1:3">
      <c r="A34" s="2" t="s">
        <v>12</v>
      </c>
      <c r="B34" s="8" t="s">
        <v>11</v>
      </c>
      <c r="C34" s="8" t="s">
        <v>10</v>
      </c>
    </row>
    <row r="35" spans="1:3">
      <c r="A35" s="2" t="s">
        <v>13</v>
      </c>
      <c r="B35" s="8" t="s">
        <v>11</v>
      </c>
      <c r="C35" s="8" t="s">
        <v>14</v>
      </c>
    </row>
    <row r="36" spans="1:3">
      <c r="A36" s="2" t="s">
        <v>15</v>
      </c>
      <c r="B36" s="8" t="s">
        <v>14</v>
      </c>
      <c r="C36" s="8" t="s">
        <v>10</v>
      </c>
    </row>
    <row r="37" spans="1:1">
      <c r="A37" t="s">
        <v>17</v>
      </c>
    </row>
    <row r="39" spans="1:3">
      <c r="A39" s="2" t="s">
        <v>9</v>
      </c>
      <c r="B39" s="3" t="s">
        <v>10</v>
      </c>
      <c r="C39" s="3" t="s">
        <v>11</v>
      </c>
    </row>
    <row r="40" spans="1:3">
      <c r="A40" s="2" t="s">
        <v>12</v>
      </c>
      <c r="B40" s="8" t="s">
        <v>11</v>
      </c>
      <c r="C40" s="8" t="s">
        <v>10</v>
      </c>
    </row>
    <row r="41" spans="1:3">
      <c r="A41" s="2" t="s">
        <v>13</v>
      </c>
      <c r="B41" s="8" t="s">
        <v>11</v>
      </c>
      <c r="C41" s="8" t="s">
        <v>14</v>
      </c>
    </row>
    <row r="42" spans="1:3">
      <c r="A42" s="2" t="s">
        <v>15</v>
      </c>
      <c r="B42" s="8" t="s">
        <v>14</v>
      </c>
      <c r="C42" s="8" t="s">
        <v>10</v>
      </c>
    </row>
    <row r="43" spans="1:1">
      <c r="A43" t="s">
        <v>18</v>
      </c>
    </row>
    <row r="45" spans="1:1">
      <c r="A45" s="1" t="s">
        <v>19</v>
      </c>
    </row>
    <row r="46" spans="1:3">
      <c r="A46" s="2" t="s">
        <v>10</v>
      </c>
      <c r="B46" s="2">
        <v>1</v>
      </c>
      <c r="C46" s="2">
        <v>3</v>
      </c>
    </row>
    <row r="47" spans="1:3">
      <c r="A47" s="2" t="s">
        <v>11</v>
      </c>
      <c r="B47" s="2">
        <v>2</v>
      </c>
      <c r="C47" s="2">
        <v>4</v>
      </c>
    </row>
    <row r="48" spans="1:2">
      <c r="A48" s="3" t="s">
        <v>10</v>
      </c>
      <c r="B48" s="3" t="s">
        <v>11</v>
      </c>
    </row>
    <row r="49" spans="1:2">
      <c r="A49" s="3">
        <v>1</v>
      </c>
      <c r="B49" s="3">
        <v>2</v>
      </c>
    </row>
    <row r="50" spans="1:2">
      <c r="A50" s="3">
        <v>3</v>
      </c>
      <c r="B50" s="3">
        <v>4</v>
      </c>
    </row>
    <row r="51" spans="1:1">
      <c r="A51" t="s">
        <v>20</v>
      </c>
    </row>
    <row r="53" spans="1:3">
      <c r="A53" s="2" t="s">
        <v>10</v>
      </c>
      <c r="B53" s="2">
        <v>1</v>
      </c>
      <c r="C53" s="2">
        <v>3</v>
      </c>
    </row>
    <row r="54" spans="1:3">
      <c r="A54" s="2" t="s">
        <v>11</v>
      </c>
      <c r="B54" s="2">
        <v>2</v>
      </c>
      <c r="C54" s="2">
        <v>4</v>
      </c>
    </row>
    <row r="55" spans="1:2">
      <c r="A55" s="3" t="str">
        <f t="array" ref="A55:B57">TRANSPOSE(A53:C54)</f>
        <v>A</v>
      </c>
      <c r="B55" s="3" t="str">
        <v>B</v>
      </c>
    </row>
    <row r="56" spans="1:2">
      <c r="A56" s="3">
        <v>1</v>
      </c>
      <c r="B56" s="3">
        <v>2</v>
      </c>
    </row>
    <row r="57" spans="1:2">
      <c r="A57" s="3">
        <v>3</v>
      </c>
      <c r="B57" s="3">
        <v>4</v>
      </c>
    </row>
    <row r="58" spans="1:1">
      <c r="A58" t="s">
        <v>21</v>
      </c>
    </row>
    <row r="60" spans="1:1">
      <c r="A60" s="1" t="s">
        <v>22</v>
      </c>
    </row>
    <row r="61" spans="1:5">
      <c r="A61" s="9" t="s">
        <v>23</v>
      </c>
      <c r="B61" s="9" t="s">
        <v>24</v>
      </c>
      <c r="C61" s="9" t="s">
        <v>25</v>
      </c>
      <c r="D61" s="9" t="s">
        <v>26</v>
      </c>
      <c r="E61" s="9" t="s">
        <v>27</v>
      </c>
    </row>
    <row r="62" spans="1:5">
      <c r="A62" s="10" t="s">
        <v>28</v>
      </c>
      <c r="B62" s="10">
        <v>44</v>
      </c>
      <c r="C62" s="10">
        <v>72000</v>
      </c>
      <c r="D62" s="10">
        <v>2001</v>
      </c>
      <c r="E62" s="10" t="s">
        <v>29</v>
      </c>
    </row>
    <row r="63" spans="1:5">
      <c r="A63" s="10" t="s">
        <v>30</v>
      </c>
      <c r="B63" s="10">
        <v>27</v>
      </c>
      <c r="C63" s="10">
        <v>48000</v>
      </c>
      <c r="D63" s="10"/>
      <c r="E63" s="10" t="s">
        <v>31</v>
      </c>
    </row>
    <row r="64" spans="1:5">
      <c r="A64" s="10" t="s">
        <v>32</v>
      </c>
      <c r="B64" s="10">
        <v>30</v>
      </c>
      <c r="C64" s="10">
        <v>54000</v>
      </c>
      <c r="D64" s="10"/>
      <c r="E64" s="10" t="s">
        <v>29</v>
      </c>
    </row>
    <row r="65" spans="1:5">
      <c r="A65" s="10" t="s">
        <v>30</v>
      </c>
      <c r="B65" s="10">
        <v>38</v>
      </c>
      <c r="C65" s="10">
        <v>61000</v>
      </c>
      <c r="D65" s="10"/>
      <c r="E65" s="10" t="s">
        <v>29</v>
      </c>
    </row>
    <row r="66" spans="1:5">
      <c r="A66" s="10" t="s">
        <v>32</v>
      </c>
      <c r="B66" s="10">
        <v>40</v>
      </c>
      <c r="C66" s="10"/>
      <c r="D66" s="10"/>
      <c r="E66" s="10" t="s">
        <v>31</v>
      </c>
    </row>
    <row r="67" spans="1:5">
      <c r="A67" s="10" t="s">
        <v>28</v>
      </c>
      <c r="B67" s="10">
        <v>35</v>
      </c>
      <c r="C67" s="10">
        <v>58000</v>
      </c>
      <c r="D67" s="10"/>
      <c r="E67" s="10" t="s">
        <v>31</v>
      </c>
    </row>
    <row r="68" spans="1:5">
      <c r="A68" s="10" t="s">
        <v>30</v>
      </c>
      <c r="B68" s="10"/>
      <c r="C68" s="10">
        <v>52000</v>
      </c>
      <c r="D68" s="10">
        <v>2001</v>
      </c>
      <c r="E68" s="10" t="s">
        <v>29</v>
      </c>
    </row>
    <row r="69" spans="1:5">
      <c r="A69" s="10" t="s">
        <v>28</v>
      </c>
      <c r="B69" s="10">
        <v>48</v>
      </c>
      <c r="C69" s="10">
        <v>79000</v>
      </c>
      <c r="D69" s="10"/>
      <c r="E69" s="10" t="s">
        <v>31</v>
      </c>
    </row>
    <row r="70" spans="1:5">
      <c r="A70" s="10" t="s">
        <v>32</v>
      </c>
      <c r="B70" s="10">
        <v>50</v>
      </c>
      <c r="C70" s="10">
        <v>83000</v>
      </c>
      <c r="D70" s="10"/>
      <c r="E70" s="10" t="s">
        <v>29</v>
      </c>
    </row>
    <row r="71" spans="1:5">
      <c r="A71" s="10" t="s">
        <v>28</v>
      </c>
      <c r="B71" s="10">
        <v>37</v>
      </c>
      <c r="C71" s="10">
        <v>67000</v>
      </c>
      <c r="D71" s="10"/>
      <c r="E71" s="10" t="s">
        <v>31</v>
      </c>
    </row>
    <row r="72" spans="1:1">
      <c r="A72" t="s">
        <v>33</v>
      </c>
    </row>
    <row r="73" spans="1:1">
      <c r="A73" t="s">
        <v>34</v>
      </c>
    </row>
    <row r="75" spans="1:1">
      <c r="A75" s="1" t="s">
        <v>35</v>
      </c>
    </row>
    <row r="76" spans="1:5">
      <c r="A76" s="9" t="s">
        <v>23</v>
      </c>
      <c r="B76" s="9" t="s">
        <v>24</v>
      </c>
      <c r="C76" s="9" t="s">
        <v>25</v>
      </c>
      <c r="D76" s="9" t="s">
        <v>26</v>
      </c>
      <c r="E76" s="9" t="s">
        <v>27</v>
      </c>
    </row>
    <row r="77" spans="1:5">
      <c r="A77" s="10" t="s">
        <v>30</v>
      </c>
      <c r="B77" s="10">
        <v>27</v>
      </c>
      <c r="C77" s="10">
        <v>48000</v>
      </c>
      <c r="D77" s="10"/>
      <c r="E77" s="10" t="s">
        <v>31</v>
      </c>
    </row>
    <row r="78" spans="1:5">
      <c r="A78" s="10" t="s">
        <v>32</v>
      </c>
      <c r="B78" s="10">
        <v>30</v>
      </c>
      <c r="C78" s="10">
        <v>54000</v>
      </c>
      <c r="D78" s="10"/>
      <c r="E78" s="10" t="s">
        <v>29</v>
      </c>
    </row>
    <row r="79" spans="1:5">
      <c r="A79" s="10" t="s">
        <v>28</v>
      </c>
      <c r="B79" s="10">
        <v>35</v>
      </c>
      <c r="C79" s="10">
        <v>58000</v>
      </c>
      <c r="D79" s="10"/>
      <c r="E79" s="10" t="s">
        <v>31</v>
      </c>
    </row>
    <row r="80" spans="1:5">
      <c r="A80" s="10" t="s">
        <v>28</v>
      </c>
      <c r="B80" s="10">
        <v>37</v>
      </c>
      <c r="C80" s="10">
        <v>67000</v>
      </c>
      <c r="D80" s="10"/>
      <c r="E80" s="10" t="s">
        <v>31</v>
      </c>
    </row>
    <row r="81" spans="1:5">
      <c r="A81" s="10" t="s">
        <v>30</v>
      </c>
      <c r="B81" s="10">
        <v>38</v>
      </c>
      <c r="C81" s="10">
        <v>61000</v>
      </c>
      <c r="D81" s="10"/>
      <c r="E81" s="10" t="s">
        <v>29</v>
      </c>
    </row>
    <row r="82" spans="1:5">
      <c r="A82" s="10" t="s">
        <v>32</v>
      </c>
      <c r="B82" s="10">
        <v>40</v>
      </c>
      <c r="C82" s="10"/>
      <c r="D82" s="10"/>
      <c r="E82" s="10" t="s">
        <v>31</v>
      </c>
    </row>
    <row r="83" spans="1:5">
      <c r="A83" s="10" t="s">
        <v>28</v>
      </c>
      <c r="B83" s="10">
        <v>44</v>
      </c>
      <c r="C83" s="10">
        <v>72000</v>
      </c>
      <c r="D83" s="10">
        <v>2001</v>
      </c>
      <c r="E83" s="10" t="s">
        <v>29</v>
      </c>
    </row>
    <row r="84" spans="1:5">
      <c r="A84" s="10" t="s">
        <v>28</v>
      </c>
      <c r="B84" s="10">
        <v>48</v>
      </c>
      <c r="C84" s="10">
        <v>79000</v>
      </c>
      <c r="D84" s="10"/>
      <c r="E84" s="10" t="s">
        <v>31</v>
      </c>
    </row>
    <row r="85" spans="1:5">
      <c r="A85" s="10" t="s">
        <v>32</v>
      </c>
      <c r="B85" s="10">
        <v>50</v>
      </c>
      <c r="C85" s="10">
        <v>83000</v>
      </c>
      <c r="D85" s="10"/>
      <c r="E85" s="10" t="s">
        <v>29</v>
      </c>
    </row>
    <row r="86" spans="1:5">
      <c r="A86" s="10" t="s">
        <v>30</v>
      </c>
      <c r="B86" s="10"/>
      <c r="C86" s="10">
        <v>52000</v>
      </c>
      <c r="D86" s="10">
        <v>2001</v>
      </c>
      <c r="E86" s="10" t="s">
        <v>29</v>
      </c>
    </row>
    <row r="87" spans="1:1">
      <c r="A87" t="s">
        <v>36</v>
      </c>
    </row>
    <row r="88" spans="1:1">
      <c r="A88" t="s">
        <v>37</v>
      </c>
    </row>
    <row r="90" spans="1:1">
      <c r="A90" s="1" t="s">
        <v>38</v>
      </c>
    </row>
    <row r="91" spans="1:5">
      <c r="A91" s="9" t="s">
        <v>23</v>
      </c>
      <c r="B91" s="9" t="s">
        <v>24</v>
      </c>
      <c r="C91" s="9" t="s">
        <v>25</v>
      </c>
      <c r="D91" s="9" t="s">
        <v>26</v>
      </c>
      <c r="E91" s="9" t="s">
        <v>27</v>
      </c>
    </row>
    <row r="92" spans="1:5">
      <c r="A92" s="10" t="s">
        <v>30</v>
      </c>
      <c r="B92" s="10">
        <v>27</v>
      </c>
      <c r="C92" s="10">
        <v>48000</v>
      </c>
      <c r="D92" s="10"/>
      <c r="E92" s="10" t="s">
        <v>31</v>
      </c>
    </row>
    <row r="93" spans="1:5">
      <c r="A93" s="10" t="s">
        <v>32</v>
      </c>
      <c r="B93" s="10">
        <v>30</v>
      </c>
      <c r="C93" s="10">
        <v>54000</v>
      </c>
      <c r="D93" s="10"/>
      <c r="E93" s="10" t="s">
        <v>29</v>
      </c>
    </row>
    <row r="94" spans="1:5">
      <c r="A94" s="10" t="s">
        <v>28</v>
      </c>
      <c r="B94" s="10">
        <v>35</v>
      </c>
      <c r="C94" s="10">
        <v>58000</v>
      </c>
      <c r="D94" s="10"/>
      <c r="E94" s="10" t="s">
        <v>31</v>
      </c>
    </row>
    <row r="95" spans="1:5">
      <c r="A95" s="10" t="s">
        <v>28</v>
      </c>
      <c r="B95" s="10">
        <v>37</v>
      </c>
      <c r="C95" s="10">
        <v>67000</v>
      </c>
      <c r="D95" s="10"/>
      <c r="E95" s="10" t="s">
        <v>31</v>
      </c>
    </row>
    <row r="96" spans="1:5">
      <c r="A96" s="10" t="s">
        <v>30</v>
      </c>
      <c r="B96" s="10">
        <v>38</v>
      </c>
      <c r="C96" s="10">
        <v>61000</v>
      </c>
      <c r="D96" s="10"/>
      <c r="E96" s="10" t="s">
        <v>29</v>
      </c>
    </row>
    <row r="97" spans="1:5">
      <c r="A97" s="10" t="s">
        <v>32</v>
      </c>
      <c r="B97" s="10">
        <v>40</v>
      </c>
      <c r="C97" s="10"/>
      <c r="D97" s="10"/>
      <c r="E97" s="10" t="s">
        <v>31</v>
      </c>
    </row>
    <row r="98" spans="1:5">
      <c r="A98" s="10" t="s">
        <v>28</v>
      </c>
      <c r="B98" s="10">
        <v>44</v>
      </c>
      <c r="C98" s="10">
        <v>72000</v>
      </c>
      <c r="D98" s="10">
        <v>2001</v>
      </c>
      <c r="E98" s="10" t="s">
        <v>29</v>
      </c>
    </row>
    <row r="99" spans="1:5">
      <c r="A99" s="10" t="s">
        <v>28</v>
      </c>
      <c r="B99" s="10">
        <v>48</v>
      </c>
      <c r="C99" s="10">
        <v>79000</v>
      </c>
      <c r="D99" s="10"/>
      <c r="E99" s="10" t="s">
        <v>31</v>
      </c>
    </row>
    <row r="100" spans="1:5">
      <c r="A100" s="10" t="s">
        <v>32</v>
      </c>
      <c r="B100" s="10">
        <v>50</v>
      </c>
      <c r="C100" s="10">
        <v>83000</v>
      </c>
      <c r="D100" s="10"/>
      <c r="E100" s="10" t="s">
        <v>29</v>
      </c>
    </row>
    <row r="101" spans="1:5">
      <c r="A101" s="10" t="s">
        <v>30</v>
      </c>
      <c r="B101" s="10"/>
      <c r="C101" s="10">
        <v>52000</v>
      </c>
      <c r="D101" s="10">
        <v>2001</v>
      </c>
      <c r="E101" s="10" t="s">
        <v>29</v>
      </c>
    </row>
    <row r="102" spans="1:1">
      <c r="A102" t="s">
        <v>39</v>
      </c>
    </row>
    <row r="104" spans="1:1">
      <c r="A104" s="1" t="s">
        <v>40</v>
      </c>
    </row>
    <row r="105" spans="1:5">
      <c r="A105" s="9" t="s">
        <v>23</v>
      </c>
      <c r="B105" s="9" t="s">
        <v>24</v>
      </c>
      <c r="C105" s="9" t="s">
        <v>25</v>
      </c>
      <c r="D105" s="9" t="s">
        <v>26</v>
      </c>
      <c r="E105" s="9" t="s">
        <v>27</v>
      </c>
    </row>
    <row r="106" spans="3:3">
      <c r="C106">
        <v>72000</v>
      </c>
    </row>
    <row r="107" spans="1:1">
      <c r="A107" t="s">
        <v>41</v>
      </c>
    </row>
    <row r="108" spans="1:5">
      <c r="A108" s="9" t="s">
        <v>23</v>
      </c>
      <c r="B108" s="9" t="s">
        <v>24</v>
      </c>
      <c r="C108" s="9" t="s">
        <v>25</v>
      </c>
      <c r="D108" s="9" t="s">
        <v>26</v>
      </c>
      <c r="E108" s="9" t="s">
        <v>27</v>
      </c>
    </row>
    <row r="109" spans="1:5">
      <c r="A109" s="10" t="s">
        <v>28</v>
      </c>
      <c r="B109" s="10">
        <v>44</v>
      </c>
      <c r="C109" s="10">
        <v>72000</v>
      </c>
      <c r="D109" s="10">
        <v>2001</v>
      </c>
      <c r="E109" s="10" t="s">
        <v>29</v>
      </c>
    </row>
    <row r="110" spans="1:1">
      <c r="A110" t="s">
        <v>42</v>
      </c>
    </row>
    <row r="112" spans="1:5">
      <c r="A112" s="9" t="s">
        <v>23</v>
      </c>
      <c r="B112" s="9" t="s">
        <v>24</v>
      </c>
      <c r="C112" s="9" t="s">
        <v>25</v>
      </c>
      <c r="D112" s="9" t="s">
        <v>26</v>
      </c>
      <c r="E112" s="9" t="s">
        <v>27</v>
      </c>
    </row>
    <row r="113" spans="3:3">
      <c r="C113" t="s">
        <v>43</v>
      </c>
    </row>
    <row r="114" spans="1:1">
      <c r="A114" t="s">
        <v>41</v>
      </c>
    </row>
    <row r="115" spans="1:5">
      <c r="A115" s="9" t="s">
        <v>23</v>
      </c>
      <c r="B115" s="9" t="s">
        <v>24</v>
      </c>
      <c r="C115" s="9" t="s">
        <v>25</v>
      </c>
      <c r="D115" s="9" t="s">
        <v>26</v>
      </c>
      <c r="E115" s="9" t="s">
        <v>27</v>
      </c>
    </row>
    <row r="116" spans="1:5">
      <c r="A116" s="10" t="s">
        <v>28</v>
      </c>
      <c r="B116" s="10">
        <v>37</v>
      </c>
      <c r="C116" s="10">
        <v>67000</v>
      </c>
      <c r="D116" s="10"/>
      <c r="E116" s="10" t="s">
        <v>31</v>
      </c>
    </row>
    <row r="117" spans="1:5">
      <c r="A117" s="10" t="s">
        <v>28</v>
      </c>
      <c r="B117" s="10">
        <v>44</v>
      </c>
      <c r="C117" s="10">
        <v>72000</v>
      </c>
      <c r="D117" s="10">
        <v>2001</v>
      </c>
      <c r="E117" s="10" t="s">
        <v>29</v>
      </c>
    </row>
    <row r="118" spans="1:5">
      <c r="A118" s="10" t="s">
        <v>28</v>
      </c>
      <c r="B118" s="10">
        <v>48</v>
      </c>
      <c r="C118" s="10">
        <v>79000</v>
      </c>
      <c r="D118" s="10"/>
      <c r="E118" s="10" t="s">
        <v>31</v>
      </c>
    </row>
    <row r="119" spans="1:5">
      <c r="A119" s="10" t="s">
        <v>32</v>
      </c>
      <c r="B119" s="10">
        <v>50</v>
      </c>
      <c r="C119" s="10">
        <v>83000</v>
      </c>
      <c r="D119" s="10"/>
      <c r="E119" s="10" t="s">
        <v>29</v>
      </c>
    </row>
    <row r="120" spans="1:1">
      <c r="A120" t="s">
        <v>44</v>
      </c>
    </row>
    <row r="122" spans="1:1">
      <c r="A122" s="1" t="s">
        <v>45</v>
      </c>
    </row>
    <row r="123" spans="1:3">
      <c r="A123" s="10" t="s">
        <v>46</v>
      </c>
      <c r="B123" s="10" t="b">
        <f>ISEVEN(12)</f>
        <v>1</v>
      </c>
      <c r="C123" s="10" t="b">
        <f>ISEVEN(1)</f>
        <v>0</v>
      </c>
    </row>
    <row r="124" spans="1:3">
      <c r="A124" s="10" t="s">
        <v>47</v>
      </c>
      <c r="B124" s="10">
        <f>TRUNC(12.23232,2)</f>
        <v>12.23</v>
      </c>
      <c r="C124" s="10"/>
    </row>
    <row r="125" spans="1:3">
      <c r="A125" s="10" t="s">
        <v>48</v>
      </c>
      <c r="B125" s="10" t="b">
        <f>ISLOGICAL(TRUE())</f>
        <v>1</v>
      </c>
      <c r="C125" s="10" t="b">
        <f>ISLOGICAL(0)</f>
        <v>0</v>
      </c>
    </row>
    <row r="126" spans="1:3">
      <c r="A126" s="10" t="s">
        <v>49</v>
      </c>
      <c r="B126" s="10">
        <f>INT(12.3)</f>
        <v>12</v>
      </c>
      <c r="C126" s="10"/>
    </row>
    <row r="127" spans="1:3">
      <c r="A127" s="10" t="s">
        <v>50</v>
      </c>
      <c r="B127" s="10">
        <f>SUM(1,2,3,4,5,6,7,8,9,10)</f>
        <v>55</v>
      </c>
      <c r="C127" s="10"/>
    </row>
    <row r="128" spans="1:3">
      <c r="A128" s="10" t="s">
        <v>51</v>
      </c>
      <c r="B128" s="10">
        <f>AVERAGE(1,2,3,4,5,6,7,8,9,10)</f>
        <v>5.5</v>
      </c>
      <c r="C128" s="10"/>
    </row>
    <row r="129" spans="1:3">
      <c r="A129" s="10" t="s">
        <v>52</v>
      </c>
      <c r="B129" s="10">
        <f>ABS(-12.33)</f>
        <v>12.33</v>
      </c>
      <c r="C129" s="10"/>
    </row>
    <row r="130" spans="1:3">
      <c r="A130" s="10" t="s">
        <v>53</v>
      </c>
      <c r="B130" s="10">
        <f>SQRT(16)</f>
        <v>4</v>
      </c>
      <c r="C130" s="10"/>
    </row>
    <row r="131" spans="1:3">
      <c r="A131" s="10" t="s">
        <v>54</v>
      </c>
      <c r="B131" s="10" t="str">
        <f>REPT("K",2)</f>
        <v>KK</v>
      </c>
      <c r="C131" s="10"/>
    </row>
    <row r="132" spans="1:3">
      <c r="A132" s="10" t="s">
        <v>55</v>
      </c>
      <c r="B132" s="10">
        <f>COUNT(1,2,3,5)</f>
        <v>4</v>
      </c>
      <c r="C132" s="10"/>
    </row>
    <row r="133" spans="1:3">
      <c r="A133" s="10" t="s">
        <v>56</v>
      </c>
      <c r="B133" s="11">
        <f ca="1">NOW()</f>
        <v>44398.6568981481</v>
      </c>
      <c r="C133" s="10"/>
    </row>
    <row r="134" spans="1:3">
      <c r="A134" s="10" t="s">
        <v>57</v>
      </c>
      <c r="B134" s="12">
        <f>TIME(12,30,1)</f>
        <v>0.520844907407407</v>
      </c>
      <c r="C134" s="10"/>
    </row>
    <row r="135" spans="1:3">
      <c r="A135" s="10" t="s">
        <v>58</v>
      </c>
      <c r="B135" s="10" t="str">
        <f>TEXT("Kishan",0)</f>
        <v>Kishan</v>
      </c>
      <c r="C135" s="10"/>
    </row>
    <row r="136" spans="1:3">
      <c r="A136" s="10" t="s">
        <v>59</v>
      </c>
      <c r="B136" s="10">
        <f>SUMIF(A116:A119,A119,C116:C119)</f>
        <v>83000</v>
      </c>
      <c r="C136" s="10"/>
    </row>
    <row r="137" spans="1:3">
      <c r="A137" s="10" t="s">
        <v>60</v>
      </c>
      <c r="B137" s="10" t="str">
        <f>TRIM("Kishan    Tongrao")</f>
        <v>Kishan Tongrao</v>
      </c>
      <c r="C137" s="10"/>
    </row>
    <row r="138" spans="1:3">
      <c r="A138" s="10" t="s">
        <v>61</v>
      </c>
      <c r="B138" s="10">
        <f>LEN("Kishan")</f>
        <v>6</v>
      </c>
      <c r="C138" s="10"/>
    </row>
    <row r="139" spans="1:1">
      <c r="A139" t="s">
        <v>62</v>
      </c>
    </row>
    <row r="141" spans="1:1">
      <c r="A141" s="1" t="s">
        <v>63</v>
      </c>
    </row>
    <row r="142" spans="1:5">
      <c r="A142" s="9" t="s">
        <v>23</v>
      </c>
      <c r="B142" s="9" t="s">
        <v>24</v>
      </c>
      <c r="C142" s="9" t="s">
        <v>25</v>
      </c>
      <c r="D142" s="9" t="s">
        <v>26</v>
      </c>
      <c r="E142" s="9" t="s">
        <v>27</v>
      </c>
    </row>
    <row r="143" spans="1:5">
      <c r="A143" s="10" t="s">
        <v>30</v>
      </c>
      <c r="B143" s="10">
        <v>27</v>
      </c>
      <c r="C143" s="10">
        <v>48000</v>
      </c>
      <c r="D143" s="10"/>
      <c r="E143" s="10" t="s">
        <v>31</v>
      </c>
    </row>
    <row r="144" spans="1:5">
      <c r="A144" s="10" t="s">
        <v>32</v>
      </c>
      <c r="B144" s="10">
        <v>30</v>
      </c>
      <c r="C144" s="10">
        <v>54000</v>
      </c>
      <c r="D144" s="10"/>
      <c r="E144" s="10" t="s">
        <v>29</v>
      </c>
    </row>
    <row r="145" spans="1:5">
      <c r="A145" s="10" t="s">
        <v>28</v>
      </c>
      <c r="B145" s="10">
        <v>35</v>
      </c>
      <c r="C145" s="10">
        <v>58000</v>
      </c>
      <c r="D145" s="10"/>
      <c r="E145" s="10" t="s">
        <v>31</v>
      </c>
    </row>
    <row r="146" spans="1:5">
      <c r="A146" s="10" t="s">
        <v>28</v>
      </c>
      <c r="B146" s="10">
        <v>37</v>
      </c>
      <c r="C146" s="10">
        <v>67000</v>
      </c>
      <c r="D146" s="10"/>
      <c r="E146" s="10" t="s">
        <v>31</v>
      </c>
    </row>
    <row r="147" spans="1:5">
      <c r="A147" s="10" t="s">
        <v>30</v>
      </c>
      <c r="B147" s="10">
        <v>38</v>
      </c>
      <c r="C147" s="10">
        <v>61000</v>
      </c>
      <c r="D147" s="10"/>
      <c r="E147" s="10" t="s">
        <v>29</v>
      </c>
    </row>
    <row r="148" spans="1:5">
      <c r="A148" s="10" t="s">
        <v>32</v>
      </c>
      <c r="B148" s="10">
        <v>40</v>
      </c>
      <c r="C148" s="10"/>
      <c r="D148" s="10"/>
      <c r="E148" s="10" t="s">
        <v>31</v>
      </c>
    </row>
    <row r="149" spans="1:5">
      <c r="A149" s="10" t="s">
        <v>28</v>
      </c>
      <c r="B149" s="10">
        <v>44</v>
      </c>
      <c r="C149" s="10">
        <v>72000</v>
      </c>
      <c r="D149" s="10">
        <v>2001</v>
      </c>
      <c r="E149" s="10" t="s">
        <v>29</v>
      </c>
    </row>
    <row r="150" spans="1:5">
      <c r="A150" s="10" t="s">
        <v>28</v>
      </c>
      <c r="B150" s="10">
        <v>48</v>
      </c>
      <c r="C150" s="10">
        <v>79000</v>
      </c>
      <c r="D150" s="10"/>
      <c r="E150" s="10" t="s">
        <v>31</v>
      </c>
    </row>
    <row r="151" spans="1:5">
      <c r="A151" s="10" t="s">
        <v>32</v>
      </c>
      <c r="B151" s="10">
        <v>50</v>
      </c>
      <c r="C151" s="10">
        <v>83000</v>
      </c>
      <c r="D151" s="10"/>
      <c r="E151" s="10" t="s">
        <v>29</v>
      </c>
    </row>
    <row r="152" spans="1:5">
      <c r="A152" s="10" t="s">
        <v>30</v>
      </c>
      <c r="B152" s="10"/>
      <c r="C152" s="10">
        <v>52000</v>
      </c>
      <c r="D152" s="10">
        <v>2001</v>
      </c>
      <c r="E152" s="10" t="s">
        <v>29</v>
      </c>
    </row>
    <row r="153" spans="1:1">
      <c r="A153" t="s">
        <v>64</v>
      </c>
    </row>
    <row r="155" spans="1:1">
      <c r="A155" s="1" t="s">
        <v>65</v>
      </c>
    </row>
    <row r="156" spans="1:2">
      <c r="A156" s="9" t="s">
        <v>66</v>
      </c>
      <c r="B156" s="9" t="s">
        <v>25</v>
      </c>
    </row>
    <row r="157" spans="1:2">
      <c r="A157" s="10" t="s">
        <v>67</v>
      </c>
      <c r="B157" s="10"/>
    </row>
    <row r="158" spans="1:2">
      <c r="A158" s="10"/>
      <c r="B158" s="10"/>
    </row>
    <row r="159" spans="1:2">
      <c r="A159" s="10"/>
      <c r="B159" s="10"/>
    </row>
    <row r="160" spans="1:1">
      <c r="A160" t="s">
        <v>68</v>
      </c>
    </row>
    <row r="162" spans="1:1">
      <c r="A162" s="1" t="s">
        <v>69</v>
      </c>
    </row>
    <row r="163" spans="1:1">
      <c r="A163" s="10" t="s">
        <v>28</v>
      </c>
    </row>
    <row r="164" spans="1:1">
      <c r="A164" t="s">
        <v>70</v>
      </c>
    </row>
    <row r="166" spans="1:1">
      <c r="A166" s="1" t="s">
        <v>71</v>
      </c>
    </row>
    <row r="167" spans="1:5">
      <c r="A167" s="9" t="s">
        <v>23</v>
      </c>
      <c r="B167" s="9" t="s">
        <v>24</v>
      </c>
      <c r="C167" s="9" t="s">
        <v>25</v>
      </c>
      <c r="D167" s="9" t="s">
        <v>26</v>
      </c>
      <c r="E167" s="9" t="s">
        <v>27</v>
      </c>
    </row>
    <row r="168" spans="1:5">
      <c r="A168" s="10" t="s">
        <v>30</v>
      </c>
      <c r="B168" s="10">
        <v>27</v>
      </c>
      <c r="C168" s="10">
        <v>48000</v>
      </c>
      <c r="D168" s="10"/>
      <c r="E168" s="10" t="s">
        <v>31</v>
      </c>
    </row>
    <row r="169" spans="1:5">
      <c r="A169" s="10" t="s">
        <v>32</v>
      </c>
      <c r="B169" s="10">
        <v>30</v>
      </c>
      <c r="C169" s="10">
        <v>54000</v>
      </c>
      <c r="D169" s="10"/>
      <c r="E169" s="10" t="s">
        <v>29</v>
      </c>
    </row>
    <row r="170" spans="1:5">
      <c r="A170" s="10" t="s">
        <v>28</v>
      </c>
      <c r="B170" s="10">
        <v>35</v>
      </c>
      <c r="C170" s="10">
        <v>58000</v>
      </c>
      <c r="D170" s="10"/>
      <c r="E170" s="10" t="s">
        <v>31</v>
      </c>
    </row>
    <row r="171" spans="1:5">
      <c r="A171" s="10" t="s">
        <v>28</v>
      </c>
      <c r="B171" s="10">
        <v>37</v>
      </c>
      <c r="C171" s="10">
        <v>67000</v>
      </c>
      <c r="D171" s="10"/>
      <c r="E171" s="10" t="s">
        <v>31</v>
      </c>
    </row>
    <row r="172" spans="1:5">
      <c r="A172" s="10" t="s">
        <v>30</v>
      </c>
      <c r="B172" s="10">
        <v>38</v>
      </c>
      <c r="C172" s="10">
        <v>61000</v>
      </c>
      <c r="D172" s="10"/>
      <c r="E172" s="10" t="s">
        <v>29</v>
      </c>
    </row>
    <row r="173" spans="1:5">
      <c r="A173" s="10" t="s">
        <v>32</v>
      </c>
      <c r="B173" s="10">
        <v>40</v>
      </c>
      <c r="C173" s="10"/>
      <c r="D173" s="10"/>
      <c r="E173" s="10" t="s">
        <v>31</v>
      </c>
    </row>
    <row r="174" spans="1:5">
      <c r="A174" s="10" t="s">
        <v>28</v>
      </c>
      <c r="B174" s="10">
        <v>44</v>
      </c>
      <c r="C174" s="10">
        <v>72000</v>
      </c>
      <c r="D174" s="10">
        <v>2001</v>
      </c>
      <c r="E174" s="10" t="s">
        <v>29</v>
      </c>
    </row>
    <row r="175" spans="1:5">
      <c r="A175" s="10" t="s">
        <v>28</v>
      </c>
      <c r="B175" s="10">
        <v>48</v>
      </c>
      <c r="C175" s="10">
        <v>79000</v>
      </c>
      <c r="D175" s="10"/>
      <c r="E175" s="10" t="s">
        <v>31</v>
      </c>
    </row>
    <row r="176" spans="1:5">
      <c r="A176" s="10" t="s">
        <v>32</v>
      </c>
      <c r="B176" s="10">
        <v>50</v>
      </c>
      <c r="C176" s="10">
        <v>83000</v>
      </c>
      <c r="D176" s="10"/>
      <c r="E176" s="10" t="s">
        <v>29</v>
      </c>
    </row>
    <row r="177" spans="1:5">
      <c r="A177" s="10" t="s">
        <v>30</v>
      </c>
      <c r="B177" s="10"/>
      <c r="C177" s="10">
        <v>52000</v>
      </c>
      <c r="D177" s="10">
        <v>2001</v>
      </c>
      <c r="E177" s="10" t="s">
        <v>29</v>
      </c>
    </row>
    <row r="178" spans="1:2">
      <c r="A178" s="10" t="s">
        <v>23</v>
      </c>
      <c r="B178" s="10" t="s">
        <v>72</v>
      </c>
    </row>
    <row r="179" spans="1:2">
      <c r="A179" s="10" t="s">
        <v>28</v>
      </c>
      <c r="B179" s="10">
        <v>276000</v>
      </c>
    </row>
    <row r="180" spans="1:2">
      <c r="A180" s="10" t="s">
        <v>32</v>
      </c>
      <c r="B180" s="10">
        <v>137000</v>
      </c>
    </row>
    <row r="181" spans="1:2">
      <c r="A181" s="10" t="s">
        <v>30</v>
      </c>
      <c r="B181" s="10">
        <v>161000</v>
      </c>
    </row>
    <row r="182" spans="1:2">
      <c r="A182" s="10" t="s">
        <v>73</v>
      </c>
      <c r="B182" s="10">
        <v>574000</v>
      </c>
    </row>
    <row r="184" spans="1:2">
      <c r="A184" t="s">
        <v>72</v>
      </c>
      <c r="B184" t="s">
        <v>26</v>
      </c>
    </row>
    <row r="185" spans="1:4">
      <c r="A185" t="s">
        <v>23</v>
      </c>
      <c r="B185">
        <v>2001</v>
      </c>
      <c r="C185" t="s">
        <v>74</v>
      </c>
      <c r="D185" t="s">
        <v>73</v>
      </c>
    </row>
    <row r="186" spans="1:4">
      <c r="A186" t="s">
        <v>28</v>
      </c>
      <c r="B186">
        <v>72000</v>
      </c>
      <c r="C186">
        <v>204000</v>
      </c>
      <c r="D186">
        <v>276000</v>
      </c>
    </row>
    <row r="187" spans="1:4">
      <c r="A187" t="s">
        <v>32</v>
      </c>
      <c r="B187"/>
      <c r="C187">
        <v>137000</v>
      </c>
      <c r="D187">
        <v>137000</v>
      </c>
    </row>
    <row r="188" spans="1:4">
      <c r="A188" t="s">
        <v>30</v>
      </c>
      <c r="B188">
        <v>52000</v>
      </c>
      <c r="C188">
        <v>109000</v>
      </c>
      <c r="D188">
        <v>161000</v>
      </c>
    </row>
    <row r="189" spans="1:4">
      <c r="A189" t="s">
        <v>73</v>
      </c>
      <c r="B189">
        <v>124000</v>
      </c>
      <c r="C189">
        <v>450000</v>
      </c>
      <c r="D189">
        <v>574000</v>
      </c>
    </row>
    <row r="190" spans="1:1">
      <c r="A190" t="s">
        <v>75</v>
      </c>
    </row>
    <row r="192" spans="1:1">
      <c r="A192" s="1" t="s">
        <v>76</v>
      </c>
    </row>
  </sheetData>
  <sortState ref="A77:E86">
    <sortCondition ref="B77:B86"/>
  </sortState>
  <conditionalFormatting sqref="C143:C1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3:D152">
    <cfRule type="cellIs" dxfId="2" priority="1" operator="equal">
      <formula>$D$130</formula>
    </cfRule>
  </conditionalFormatting>
  <dataValidations count="2">
    <dataValidation type="list" allowBlank="1" showInputMessage="1" showErrorMessage="1" sqref="A163">
      <formula1>$A$143:$A$152</formula1>
    </dataValidation>
    <dataValidation type="textLength" operator="between" allowBlank="1" showInputMessage="1" showErrorMessage="1" sqref="A156:A159">
      <formula1>2</formula1>
      <formula2>6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tongs</dc:creator>
  <cp:lastModifiedBy>tongs</cp:lastModifiedBy>
  <dcterms:created xsi:type="dcterms:W3CDTF">2021-07-20T08:32:00Z</dcterms:created>
  <dcterms:modified xsi:type="dcterms:W3CDTF">2021-07-21T10:16:04Z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