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heuema/Working/cachesim_offline/"/>
    </mc:Choice>
  </mc:AlternateContent>
  <bookViews>
    <workbookView xWindow="10040" yWindow="900" windowWidth="18760" windowHeight="17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5" i="1" l="1"/>
  <c r="G21" i="1"/>
  <c r="G22" i="1"/>
  <c r="G25" i="1"/>
  <c r="I16" i="1"/>
  <c r="G16" i="1"/>
  <c r="G12" i="1"/>
  <c r="G13" i="1"/>
  <c r="D42" i="1"/>
  <c r="B38" i="1"/>
  <c r="B39" i="1"/>
  <c r="B42" i="1"/>
  <c r="D34" i="1"/>
  <c r="B30" i="1"/>
  <c r="B31" i="1"/>
  <c r="B34" i="1"/>
  <c r="B21" i="1"/>
  <c r="B22" i="1"/>
  <c r="D25" i="1"/>
  <c r="B25" i="1"/>
  <c r="B12" i="1"/>
  <c r="B13" i="1"/>
  <c r="D16" i="1"/>
  <c r="B16" i="1"/>
  <c r="B3" i="1"/>
  <c r="B4" i="1"/>
  <c r="B7" i="1"/>
  <c r="D7" i="1"/>
  <c r="G6" i="1"/>
  <c r="F6" i="1"/>
</calcChain>
</file>

<file path=xl/sharedStrings.xml><?xml version="1.0" encoding="utf-8"?>
<sst xmlns="http://schemas.openxmlformats.org/spreadsheetml/2006/main" count="59" uniqueCount="17">
  <si>
    <t>Ghz</t>
  </si>
  <si>
    <t>seconds per cycle</t>
  </si>
  <si>
    <t>nanoseconds p/c</t>
  </si>
  <si>
    <t>HASWELL</t>
  </si>
  <si>
    <t>Num of cycles for L1 Hit</t>
  </si>
  <si>
    <t>Num of cycles for DRAM Hit</t>
  </si>
  <si>
    <t>L1 Hit time (ns)</t>
  </si>
  <si>
    <t>DRAM Hit time (ns)</t>
  </si>
  <si>
    <t>~L2</t>
  </si>
  <si>
    <t>~L3</t>
  </si>
  <si>
    <t>SKYLAKE</t>
  </si>
  <si>
    <t>Atom</t>
  </si>
  <si>
    <t>Pentium 3</t>
  </si>
  <si>
    <t>IBM Power 8</t>
  </si>
  <si>
    <t>Sun UltaSPARC II</t>
  </si>
  <si>
    <t>Snapdragon 400</t>
  </si>
  <si>
    <t>~ Timings for different CPU architectures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</si>
</sst>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1" fillId="0" borderId="0" xfId="0" applyFont="1" applyBorder="1"/>
    <xf numFmtId="0" fontId="0" fillId="2" borderId="0" xfId="0" applyFill="1" applyBorder="1"/>
    <xf numFmtId="0" fontId="0" fillId="0" borderId="0" xfId="0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8" zoomScale="99" workbookViewId="0">
      <selection activeCell="C17" sqref="C17"/>
    </sheetView>
  </sheetViews>
  <sheetFormatPr baseColWidth="10" defaultRowHeight="16" x14ac:dyDescent="0.2"/>
  <cols>
    <col min="1" max="1" width="20.6640625" bestFit="1" customWidth="1"/>
    <col min="3" max="3" width="24.1640625" bestFit="1" customWidth="1"/>
    <col min="4" max="5" width="12.1640625" bestFit="1" customWidth="1"/>
    <col min="6" max="6" width="20.6640625" bestFit="1" customWidth="1"/>
    <col min="8" max="8" width="24.1640625" bestFit="1" customWidth="1"/>
  </cols>
  <sheetData>
    <row r="1" spans="1:9" x14ac:dyDescent="0.2">
      <c r="A1" t="s">
        <v>3</v>
      </c>
    </row>
    <row r="2" spans="1:9" x14ac:dyDescent="0.2">
      <c r="A2" s="5" t="s">
        <v>0</v>
      </c>
      <c r="B2" s="6">
        <v>3.4</v>
      </c>
    </row>
    <row r="3" spans="1:9" ht="17" thickBot="1" x14ac:dyDescent="0.25">
      <c r="A3" s="5" t="s">
        <v>1</v>
      </c>
      <c r="B3" s="7">
        <f>1/(B2 * 1000*1000 * 1000)</f>
        <v>2.9411764705882351E-10</v>
      </c>
    </row>
    <row r="4" spans="1:9" x14ac:dyDescent="0.2">
      <c r="A4" s="5" t="s">
        <v>2</v>
      </c>
      <c r="B4" s="7">
        <f>B3*1000000000</f>
        <v>0.29411764705882348</v>
      </c>
      <c r="F4" s="1" t="s">
        <v>8</v>
      </c>
      <c r="G4" s="8" t="s">
        <v>9</v>
      </c>
    </row>
    <row r="5" spans="1:9" x14ac:dyDescent="0.2">
      <c r="A5" s="4"/>
      <c r="C5" s="5" t="s">
        <v>5</v>
      </c>
      <c r="D5" s="6">
        <v>62</v>
      </c>
      <c r="F5" s="9">
        <v>12</v>
      </c>
      <c r="G5" s="2">
        <v>28</v>
      </c>
    </row>
    <row r="6" spans="1:9" ht="17" thickBot="1" x14ac:dyDescent="0.25">
      <c r="A6" s="5" t="s">
        <v>4</v>
      </c>
      <c r="B6" s="6">
        <v>4</v>
      </c>
      <c r="D6" s="6">
        <v>36</v>
      </c>
      <c r="F6" s="10">
        <f>$B4*F5</f>
        <v>3.5294117647058818</v>
      </c>
      <c r="G6" s="3">
        <f>$B4*G5</f>
        <v>8.235294117647058</v>
      </c>
    </row>
    <row r="7" spans="1:9" x14ac:dyDescent="0.2">
      <c r="A7" s="5" t="s">
        <v>6</v>
      </c>
      <c r="B7" s="7">
        <f>$B4*B6</f>
        <v>1.1764705882352939</v>
      </c>
      <c r="C7" s="5" t="s">
        <v>7</v>
      </c>
      <c r="D7" s="7">
        <f>(($B4*D6)+(B4*D5)+57+100)/2</f>
        <v>92.911764705882348</v>
      </c>
    </row>
    <row r="8" spans="1:9" ht="19" x14ac:dyDescent="0.25">
      <c r="A8" s="11" t="s">
        <v>16</v>
      </c>
    </row>
    <row r="10" spans="1:9" x14ac:dyDescent="0.2">
      <c r="A10" s="4" t="s">
        <v>10</v>
      </c>
      <c r="F10" s="4" t="s">
        <v>14</v>
      </c>
    </row>
    <row r="11" spans="1:9" x14ac:dyDescent="0.2">
      <c r="A11" s="5" t="s">
        <v>0</v>
      </c>
      <c r="B11" s="6">
        <v>4</v>
      </c>
      <c r="F11" s="5" t="s">
        <v>0</v>
      </c>
      <c r="G11" s="6">
        <v>0.4</v>
      </c>
    </row>
    <row r="12" spans="1:9" x14ac:dyDescent="0.2">
      <c r="A12" s="5" t="s">
        <v>1</v>
      </c>
      <c r="B12" s="7">
        <f>1/(B11 * 1000*1000 * 1000)</f>
        <v>2.5000000000000002E-10</v>
      </c>
      <c r="F12" s="5" t="s">
        <v>1</v>
      </c>
      <c r="G12" s="7">
        <f>1/(G11 * 1000*1000 * 1000)</f>
        <v>2.5000000000000001E-9</v>
      </c>
    </row>
    <row r="13" spans="1:9" x14ac:dyDescent="0.2">
      <c r="A13" s="5" t="s">
        <v>2</v>
      </c>
      <c r="B13" s="7">
        <f>B12*1000000000</f>
        <v>0.25</v>
      </c>
      <c r="F13" s="5" t="s">
        <v>2</v>
      </c>
      <c r="G13" s="7">
        <f>G12*1000000000</f>
        <v>2.5</v>
      </c>
    </row>
    <row r="14" spans="1:9" x14ac:dyDescent="0.2">
      <c r="A14" s="4"/>
      <c r="F14" s="4"/>
    </row>
    <row r="15" spans="1:9" x14ac:dyDescent="0.2">
      <c r="A15" s="5" t="s">
        <v>4</v>
      </c>
      <c r="B15" s="6">
        <v>4</v>
      </c>
      <c r="C15" s="5" t="s">
        <v>5</v>
      </c>
      <c r="D15" s="6">
        <v>42</v>
      </c>
      <c r="F15" s="5" t="s">
        <v>4</v>
      </c>
      <c r="G15" s="6">
        <v>2</v>
      </c>
      <c r="H15" s="5" t="s">
        <v>5</v>
      </c>
      <c r="I15" s="6">
        <v>60</v>
      </c>
    </row>
    <row r="16" spans="1:9" x14ac:dyDescent="0.2">
      <c r="A16" s="5" t="s">
        <v>6</v>
      </c>
      <c r="B16" s="7">
        <f>$B13*B15</f>
        <v>1</v>
      </c>
      <c r="C16" s="5" t="s">
        <v>7</v>
      </c>
      <c r="D16" s="7">
        <f>(($B13*D15)+51)</f>
        <v>61.5</v>
      </c>
      <c r="F16" s="5" t="s">
        <v>6</v>
      </c>
      <c r="G16" s="7">
        <f>$G13*G15</f>
        <v>5</v>
      </c>
      <c r="H16" s="5" t="s">
        <v>7</v>
      </c>
      <c r="I16" s="7">
        <f>((G13*I15)+200)</f>
        <v>350</v>
      </c>
    </row>
    <row r="19" spans="1:9" x14ac:dyDescent="0.2">
      <c r="A19" s="4" t="s">
        <v>11</v>
      </c>
      <c r="F19" s="4" t="s">
        <v>15</v>
      </c>
    </row>
    <row r="20" spans="1:9" x14ac:dyDescent="0.2">
      <c r="A20" s="5" t="s">
        <v>0</v>
      </c>
      <c r="B20" s="6">
        <v>1.8620000000000001</v>
      </c>
      <c r="F20" s="5" t="s">
        <v>0</v>
      </c>
      <c r="G20" s="6">
        <v>1.728</v>
      </c>
    </row>
    <row r="21" spans="1:9" x14ac:dyDescent="0.2">
      <c r="A21" s="5" t="s">
        <v>1</v>
      </c>
      <c r="B21" s="7">
        <f>1/(B20 * 1000*1000 * 1000)</f>
        <v>5.3705692803437162E-10</v>
      </c>
      <c r="F21" s="5" t="s">
        <v>1</v>
      </c>
      <c r="G21" s="7">
        <f>1/(G20 * 1000*1000 * 1000)</f>
        <v>5.7870370370370369E-10</v>
      </c>
    </row>
    <row r="22" spans="1:9" x14ac:dyDescent="0.2">
      <c r="A22" s="5" t="s">
        <v>2</v>
      </c>
      <c r="B22" s="7">
        <f>B21*1000000000</f>
        <v>0.53705692803437166</v>
      </c>
      <c r="F22" s="5" t="s">
        <v>2</v>
      </c>
      <c r="G22" s="7">
        <f>G21*1000000000</f>
        <v>0.57870370370370372</v>
      </c>
    </row>
    <row r="23" spans="1:9" x14ac:dyDescent="0.2">
      <c r="A23" s="4"/>
      <c r="F23" s="4"/>
    </row>
    <row r="24" spans="1:9" x14ac:dyDescent="0.2">
      <c r="A24" s="5" t="s">
        <v>4</v>
      </c>
      <c r="B24" s="6">
        <v>3</v>
      </c>
      <c r="C24" s="5" t="s">
        <v>5</v>
      </c>
      <c r="D24" s="6">
        <v>15</v>
      </c>
      <c r="F24" s="5" t="s">
        <v>4</v>
      </c>
      <c r="G24" s="6">
        <v>3</v>
      </c>
      <c r="H24" s="5" t="s">
        <v>5</v>
      </c>
      <c r="I24" s="6">
        <v>36</v>
      </c>
    </row>
    <row r="25" spans="1:9" x14ac:dyDescent="0.2">
      <c r="A25" s="5" t="s">
        <v>6</v>
      </c>
      <c r="B25" s="7">
        <f>$B22*B24</f>
        <v>1.6111707841031149</v>
      </c>
      <c r="C25" s="5" t="s">
        <v>7</v>
      </c>
      <c r="D25" s="7">
        <f>(($B22*D24)+85)</f>
        <v>93.055853920515574</v>
      </c>
      <c r="F25" s="5" t="s">
        <v>6</v>
      </c>
      <c r="G25" s="7">
        <f>$G22*G24</f>
        <v>1.7361111111111112</v>
      </c>
      <c r="H25" s="5" t="s">
        <v>7</v>
      </c>
      <c r="I25" s="7">
        <f>((G22*I24)+110)</f>
        <v>130.83333333333334</v>
      </c>
    </row>
    <row r="28" spans="1:9" x14ac:dyDescent="0.2">
      <c r="A28" s="4" t="s">
        <v>12</v>
      </c>
    </row>
    <row r="29" spans="1:9" x14ac:dyDescent="0.2">
      <c r="A29" s="5" t="s">
        <v>0</v>
      </c>
      <c r="B29" s="6">
        <v>1.4</v>
      </c>
    </row>
    <row r="30" spans="1:9" x14ac:dyDescent="0.2">
      <c r="A30" s="5" t="s">
        <v>1</v>
      </c>
      <c r="B30" s="7">
        <f>1/(B29 * 1000*1000 * 1000)</f>
        <v>7.142857142857143E-10</v>
      </c>
    </row>
    <row r="31" spans="1:9" x14ac:dyDescent="0.2">
      <c r="A31" s="5" t="s">
        <v>2</v>
      </c>
      <c r="B31" s="7">
        <f>B30*1000000000</f>
        <v>0.7142857142857143</v>
      </c>
    </row>
    <row r="32" spans="1:9" x14ac:dyDescent="0.2">
      <c r="A32" s="4"/>
    </row>
    <row r="33" spans="1:4" x14ac:dyDescent="0.2">
      <c r="A33" s="5" t="s">
        <v>4</v>
      </c>
      <c r="B33" s="6">
        <v>3</v>
      </c>
      <c r="C33" s="5" t="s">
        <v>5</v>
      </c>
      <c r="D33" s="6">
        <v>21</v>
      </c>
    </row>
    <row r="34" spans="1:4" x14ac:dyDescent="0.2">
      <c r="A34" s="5" t="s">
        <v>6</v>
      </c>
      <c r="B34" s="7">
        <f>$B31*B33</f>
        <v>2.1428571428571428</v>
      </c>
      <c r="C34" s="5" t="s">
        <v>7</v>
      </c>
      <c r="D34" s="7">
        <f>(($B31*D33)+280)</f>
        <v>295</v>
      </c>
    </row>
    <row r="36" spans="1:4" x14ac:dyDescent="0.2">
      <c r="A36" s="4" t="s">
        <v>13</v>
      </c>
    </row>
    <row r="37" spans="1:4" x14ac:dyDescent="0.2">
      <c r="A37" s="5" t="s">
        <v>0</v>
      </c>
      <c r="B37" s="6">
        <v>3.7</v>
      </c>
    </row>
    <row r="38" spans="1:4" x14ac:dyDescent="0.2">
      <c r="A38" s="5" t="s">
        <v>1</v>
      </c>
      <c r="B38" s="7">
        <f>1/(B37 * 1000*1000 * 1000)</f>
        <v>2.7027027027027025E-10</v>
      </c>
    </row>
    <row r="39" spans="1:4" x14ac:dyDescent="0.2">
      <c r="A39" s="5" t="s">
        <v>2</v>
      </c>
      <c r="B39" s="7">
        <f>B38*1000000000</f>
        <v>0.27027027027027023</v>
      </c>
    </row>
    <row r="40" spans="1:4" x14ac:dyDescent="0.2">
      <c r="A40" s="4"/>
    </row>
    <row r="41" spans="1:4" x14ac:dyDescent="0.2">
      <c r="A41" s="5" t="s">
        <v>4</v>
      </c>
      <c r="B41" s="6">
        <v>3</v>
      </c>
      <c r="C41" s="5" t="s">
        <v>5</v>
      </c>
      <c r="D41" s="6">
        <v>27</v>
      </c>
    </row>
    <row r="42" spans="1:4" x14ac:dyDescent="0.2">
      <c r="A42" s="5" t="s">
        <v>6</v>
      </c>
      <c r="B42" s="7">
        <f>$B39*B41</f>
        <v>0.81081081081081074</v>
      </c>
      <c r="C42" s="5" t="s">
        <v>7</v>
      </c>
      <c r="D42" s="7">
        <f>(($B39*D41)+80)</f>
        <v>87.297297297297291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2018-03-30T11:41:20Z</dcterms:created>
  <dcterms:modified xsi:type="dcterms:W3CDTF">2018-03-30T13:28:37Z</dcterms:modified>
</cp:coreProperties>
</file>