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heuema/Working/cachesim/"/>
    </mc:Choice>
  </mc:AlternateContent>
  <bookViews>
    <workbookView xWindow="10040" yWindow="900" windowWidth="18760" windowHeight="17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5" i="1"/>
  <c r="I29" i="1"/>
  <c r="G29" i="1"/>
  <c r="B24" i="1"/>
  <c r="B25" i="1"/>
  <c r="B29" i="1"/>
  <c r="G15" i="1"/>
  <c r="G16" i="1"/>
  <c r="G20" i="1"/>
  <c r="B15" i="1"/>
  <c r="B16" i="1"/>
  <c r="B20" i="1"/>
  <c r="G6" i="1"/>
  <c r="G7" i="1"/>
  <c r="G11" i="1"/>
  <c r="B6" i="1"/>
  <c r="B7" i="1"/>
  <c r="D11" i="1"/>
  <c r="B11" i="1"/>
  <c r="I18" i="1"/>
  <c r="G18" i="1"/>
  <c r="I9" i="1"/>
  <c r="G9" i="1"/>
  <c r="I27" i="1"/>
  <c r="G27" i="1"/>
  <c r="D27" i="1"/>
  <c r="B27" i="1"/>
  <c r="D18" i="1"/>
  <c r="B18" i="1"/>
  <c r="D9" i="1"/>
  <c r="B9" i="1"/>
</calcChain>
</file>

<file path=xl/sharedStrings.xml><?xml version="1.0" encoding="utf-8"?>
<sst xmlns="http://schemas.openxmlformats.org/spreadsheetml/2006/main" count="65" uniqueCount="18">
  <si>
    <t>Ghz</t>
  </si>
  <si>
    <t>seconds per cycle</t>
  </si>
  <si>
    <t>nanoseconds p/c</t>
  </si>
  <si>
    <t>Num of cycles for L1 Hit</t>
  </si>
  <si>
    <t>Num of cycles for DRAM Hit</t>
  </si>
  <si>
    <t>L1 Hit time (ns)</t>
  </si>
  <si>
    <t>DRAM Hit time (ns)</t>
  </si>
  <si>
    <t>SKYLAKE</t>
  </si>
  <si>
    <t>Atom</t>
  </si>
  <si>
    <t>Pentium 3</t>
  </si>
  <si>
    <t>IBM Power 8</t>
  </si>
  <si>
    <t>Sun UltaSPARC II</t>
  </si>
  <si>
    <t>Snapdragon 400</t>
  </si>
  <si>
    <t>~ Timings for different CPU architectures</t>
  </si>
  <si>
    <t>L2 Hit time (ns)</t>
  </si>
  <si>
    <t>Num of cycles for L2 Hit</t>
  </si>
  <si>
    <t>Num of cycles for L3 Hit</t>
  </si>
  <si>
    <t>L3 Hit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</si>
</sst>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u/>
      <sz val="1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0" fontId="0" fillId="2" borderId="0" xfId="0" applyFill="1" applyBorder="1"/>
    <xf numFmtId="0" fontId="0" fillId="0" borderId="0" xfId="0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99" workbookViewId="0">
      <selection activeCell="C10" sqref="C10"/>
    </sheetView>
  </sheetViews>
  <sheetFormatPr baseColWidth="10" defaultRowHeight="16" x14ac:dyDescent="0.2"/>
  <cols>
    <col min="1" max="1" width="20.6640625" bestFit="1" customWidth="1"/>
    <col min="3" max="3" width="24.1640625" bestFit="1" customWidth="1"/>
    <col min="4" max="5" width="12.1640625" bestFit="1" customWidth="1"/>
    <col min="6" max="6" width="20.6640625" bestFit="1" customWidth="1"/>
    <col min="8" max="8" width="24.1640625" bestFit="1" customWidth="1"/>
  </cols>
  <sheetData>
    <row r="1" spans="1:9" x14ac:dyDescent="0.2">
      <c r="A1" s="1"/>
      <c r="B1" s="3"/>
      <c r="C1" s="1"/>
      <c r="D1" s="3"/>
    </row>
    <row r="2" spans="1:9" ht="19" x14ac:dyDescent="0.25">
      <c r="A2" s="4" t="s">
        <v>13</v>
      </c>
    </row>
    <row r="4" spans="1:9" ht="19" x14ac:dyDescent="0.25">
      <c r="A4" s="8" t="s">
        <v>7</v>
      </c>
      <c r="F4" s="8" t="s">
        <v>11</v>
      </c>
    </row>
    <row r="5" spans="1:9" x14ac:dyDescent="0.2">
      <c r="A5" s="1" t="s">
        <v>0</v>
      </c>
      <c r="B5" s="2">
        <v>4</v>
      </c>
      <c r="F5" s="1" t="s">
        <v>0</v>
      </c>
      <c r="G5" s="2">
        <v>0.4</v>
      </c>
    </row>
    <row r="6" spans="1:9" x14ac:dyDescent="0.2">
      <c r="A6" s="1" t="s">
        <v>1</v>
      </c>
      <c r="B6" s="3">
        <f>1/(B5 * 1000*1000 * 1000)</f>
        <v>2.5000000000000002E-10</v>
      </c>
      <c r="F6" s="1" t="s">
        <v>1</v>
      </c>
      <c r="G6" s="3">
        <f>1/(G5 * 1000*1000 * 1000)</f>
        <v>2.5000000000000001E-9</v>
      </c>
    </row>
    <row r="7" spans="1:9" x14ac:dyDescent="0.2">
      <c r="A7" s="1" t="s">
        <v>2</v>
      </c>
      <c r="B7" s="3">
        <f>B6*1000000000</f>
        <v>0.25</v>
      </c>
      <c r="F7" s="1" t="s">
        <v>2</v>
      </c>
      <c r="G7" s="3">
        <f>G6*1000000000</f>
        <v>2.5</v>
      </c>
    </row>
    <row r="8" spans="1:9" x14ac:dyDescent="0.2">
      <c r="A8" s="1" t="s">
        <v>3</v>
      </c>
      <c r="B8" s="2">
        <v>4</v>
      </c>
      <c r="C8" s="1" t="s">
        <v>4</v>
      </c>
      <c r="D8" s="2">
        <v>42</v>
      </c>
      <c r="F8" s="1" t="s">
        <v>3</v>
      </c>
      <c r="G8" s="2">
        <v>2</v>
      </c>
      <c r="H8" s="1" t="s">
        <v>4</v>
      </c>
      <c r="I8" s="2">
        <v>60</v>
      </c>
    </row>
    <row r="9" spans="1:9" x14ac:dyDescent="0.2">
      <c r="A9" s="1" t="s">
        <v>5</v>
      </c>
      <c r="B9" s="3">
        <f>$B7*B8</f>
        <v>1</v>
      </c>
      <c r="C9" s="1" t="s">
        <v>6</v>
      </c>
      <c r="D9" s="3">
        <f>(($B7*D8)+51)</f>
        <v>61.5</v>
      </c>
      <c r="F9" s="1" t="s">
        <v>5</v>
      </c>
      <c r="G9" s="3">
        <f>$G7*G8</f>
        <v>5</v>
      </c>
      <c r="H9" s="1" t="s">
        <v>6</v>
      </c>
      <c r="I9" s="3">
        <f>((G7*I8)+200)</f>
        <v>350</v>
      </c>
    </row>
    <row r="10" spans="1:9" x14ac:dyDescent="0.2">
      <c r="A10" s="5" t="s">
        <v>15</v>
      </c>
      <c r="B10" s="7">
        <v>12</v>
      </c>
      <c r="C10" s="6" t="s">
        <v>16</v>
      </c>
      <c r="D10" s="7">
        <v>42</v>
      </c>
      <c r="F10" s="5" t="s">
        <v>15</v>
      </c>
      <c r="G10" s="7">
        <v>10</v>
      </c>
      <c r="H10" s="6"/>
      <c r="I10" s="9"/>
    </row>
    <row r="11" spans="1:9" x14ac:dyDescent="0.2">
      <c r="A11" s="5" t="s">
        <v>14</v>
      </c>
      <c r="B11">
        <f>B10*B7</f>
        <v>3</v>
      </c>
      <c r="C11" s="6" t="s">
        <v>17</v>
      </c>
      <c r="D11">
        <f>D10*B7</f>
        <v>10.5</v>
      </c>
      <c r="F11" s="5" t="s">
        <v>14</v>
      </c>
      <c r="G11">
        <f>G10*G7 + 8</f>
        <v>33</v>
      </c>
      <c r="H11" s="6"/>
    </row>
    <row r="13" spans="1:9" ht="19" x14ac:dyDescent="0.25">
      <c r="A13" s="8" t="s">
        <v>8</v>
      </c>
      <c r="F13" s="8" t="s">
        <v>12</v>
      </c>
    </row>
    <row r="14" spans="1:9" x14ac:dyDescent="0.2">
      <c r="A14" s="1" t="s">
        <v>0</v>
      </c>
      <c r="B14" s="2">
        <v>1.8620000000000001</v>
      </c>
      <c r="F14" s="1" t="s">
        <v>0</v>
      </c>
      <c r="G14" s="2">
        <v>1.728</v>
      </c>
    </row>
    <row r="15" spans="1:9" x14ac:dyDescent="0.2">
      <c r="A15" s="1" t="s">
        <v>1</v>
      </c>
      <c r="B15" s="3">
        <f>1/(B14 * 1000*1000 * 1000)</f>
        <v>5.3705692803437162E-10</v>
      </c>
      <c r="F15" s="1" t="s">
        <v>1</v>
      </c>
      <c r="G15" s="3">
        <f>1/(G14 * 1000*1000 * 1000)</f>
        <v>5.7870370370370369E-10</v>
      </c>
    </row>
    <row r="16" spans="1:9" x14ac:dyDescent="0.2">
      <c r="A16" s="1" t="s">
        <v>2</v>
      </c>
      <c r="B16" s="3">
        <f>B15*1000000000</f>
        <v>0.53705692803437166</v>
      </c>
      <c r="F16" s="1" t="s">
        <v>2</v>
      </c>
      <c r="G16" s="3">
        <f>G15*1000000000</f>
        <v>0.57870370370370372</v>
      </c>
    </row>
    <row r="17" spans="1:9" x14ac:dyDescent="0.2">
      <c r="A17" s="1" t="s">
        <v>3</v>
      </c>
      <c r="B17" s="2">
        <v>3</v>
      </c>
      <c r="C17" s="1" t="s">
        <v>4</v>
      </c>
      <c r="D17" s="2">
        <v>15</v>
      </c>
      <c r="F17" s="1" t="s">
        <v>3</v>
      </c>
      <c r="G17" s="2">
        <v>3</v>
      </c>
      <c r="H17" s="1" t="s">
        <v>4</v>
      </c>
      <c r="I17" s="2">
        <v>36</v>
      </c>
    </row>
    <row r="18" spans="1:9" x14ac:dyDescent="0.2">
      <c r="A18" s="1" t="s">
        <v>5</v>
      </c>
      <c r="B18" s="3">
        <f>$B16*B17</f>
        <v>1.6111707841031149</v>
      </c>
      <c r="C18" s="1" t="s">
        <v>6</v>
      </c>
      <c r="D18" s="3">
        <f>(($B16*D17)+85)</f>
        <v>93.055853920515574</v>
      </c>
      <c r="F18" s="1" t="s">
        <v>5</v>
      </c>
      <c r="G18" s="3">
        <f>$G16*G17</f>
        <v>1.7361111111111112</v>
      </c>
      <c r="H18" s="1" t="s">
        <v>6</v>
      </c>
      <c r="I18" s="3">
        <f>((G16*I17)+110)</f>
        <v>130.83333333333334</v>
      </c>
    </row>
    <row r="19" spans="1:9" x14ac:dyDescent="0.2">
      <c r="A19" s="5" t="s">
        <v>15</v>
      </c>
      <c r="B19" s="7">
        <v>15</v>
      </c>
      <c r="F19" s="5" t="s">
        <v>15</v>
      </c>
      <c r="G19" s="7">
        <v>36</v>
      </c>
    </row>
    <row r="20" spans="1:9" x14ac:dyDescent="0.2">
      <c r="A20" s="5" t="s">
        <v>14</v>
      </c>
      <c r="B20">
        <f>B19*B16</f>
        <v>8.0558539205155757</v>
      </c>
      <c r="F20" s="5" t="s">
        <v>14</v>
      </c>
      <c r="G20">
        <f>G19*G16</f>
        <v>20.833333333333336</v>
      </c>
    </row>
    <row r="21" spans="1:9" x14ac:dyDescent="0.2">
      <c r="A21" s="5"/>
    </row>
    <row r="22" spans="1:9" ht="19" x14ac:dyDescent="0.25">
      <c r="A22" s="8" t="s">
        <v>9</v>
      </c>
      <c r="F22" s="8" t="s">
        <v>10</v>
      </c>
    </row>
    <row r="23" spans="1:9" x14ac:dyDescent="0.2">
      <c r="A23" s="1" t="s">
        <v>0</v>
      </c>
      <c r="B23" s="2">
        <v>1.4</v>
      </c>
      <c r="F23" s="1" t="s">
        <v>0</v>
      </c>
      <c r="G23" s="2">
        <v>3.7</v>
      </c>
    </row>
    <row r="24" spans="1:9" x14ac:dyDescent="0.2">
      <c r="A24" s="1" t="s">
        <v>1</v>
      </c>
      <c r="B24" s="3">
        <f>1/(B23 * 1000*1000 * 1000)</f>
        <v>7.142857142857143E-10</v>
      </c>
      <c r="F24" s="1" t="s">
        <v>1</v>
      </c>
      <c r="G24" s="3">
        <f>1/(G23 * 1000*1000 * 1000)</f>
        <v>2.7027027027027025E-10</v>
      </c>
    </row>
    <row r="25" spans="1:9" x14ac:dyDescent="0.2">
      <c r="A25" s="1" t="s">
        <v>2</v>
      </c>
      <c r="B25" s="3">
        <f>B24*1000000000</f>
        <v>0.7142857142857143</v>
      </c>
      <c r="F25" s="1" t="s">
        <v>2</v>
      </c>
      <c r="G25" s="3">
        <f>G24*1000000000</f>
        <v>0.27027027027027023</v>
      </c>
    </row>
    <row r="26" spans="1:9" x14ac:dyDescent="0.2">
      <c r="A26" s="1" t="s">
        <v>3</v>
      </c>
      <c r="B26" s="2">
        <v>3</v>
      </c>
      <c r="C26" s="1" t="s">
        <v>4</v>
      </c>
      <c r="D26" s="2">
        <v>21</v>
      </c>
      <c r="F26" s="1" t="s">
        <v>3</v>
      </c>
      <c r="G26" s="2">
        <v>3</v>
      </c>
      <c r="H26" s="1" t="s">
        <v>4</v>
      </c>
      <c r="I26" s="2">
        <v>27</v>
      </c>
    </row>
    <row r="27" spans="1:9" x14ac:dyDescent="0.2">
      <c r="A27" s="1" t="s">
        <v>5</v>
      </c>
      <c r="B27" s="3">
        <f>$B25*B26</f>
        <v>2.1428571428571428</v>
      </c>
      <c r="C27" s="1" t="s">
        <v>6</v>
      </c>
      <c r="D27" s="3">
        <f>(($B25*D26)+280)</f>
        <v>295</v>
      </c>
      <c r="F27" s="1" t="s">
        <v>5</v>
      </c>
      <c r="G27" s="3">
        <f>$G25*G26</f>
        <v>0.81081081081081074</v>
      </c>
      <c r="H27" s="1" t="s">
        <v>6</v>
      </c>
      <c r="I27" s="3">
        <f>(($G25*I26)+80)</f>
        <v>87.297297297297291</v>
      </c>
    </row>
    <row r="28" spans="1:9" x14ac:dyDescent="0.2">
      <c r="A28" s="5" t="s">
        <v>15</v>
      </c>
      <c r="B28" s="7">
        <v>8</v>
      </c>
      <c r="C28" s="1"/>
      <c r="D28" s="3"/>
      <c r="F28" s="5" t="s">
        <v>15</v>
      </c>
      <c r="G28" s="7">
        <v>12</v>
      </c>
      <c r="H28" s="6" t="s">
        <v>16</v>
      </c>
      <c r="I28" s="7">
        <v>27</v>
      </c>
    </row>
    <row r="29" spans="1:9" x14ac:dyDescent="0.2">
      <c r="A29" s="5" t="s">
        <v>14</v>
      </c>
      <c r="B29">
        <f>B28*B25 + 5</f>
        <v>10.714285714285715</v>
      </c>
      <c r="C29" s="1"/>
      <c r="D29" s="3"/>
      <c r="F29" s="5" t="s">
        <v>14</v>
      </c>
      <c r="G29">
        <f>G28*G25</f>
        <v>3.243243243243243</v>
      </c>
      <c r="H29" s="6" t="s">
        <v>17</v>
      </c>
      <c r="I29">
        <f>I28*G25</f>
        <v>7.2972972972972965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2018-03-30T11:41:20Z</dcterms:created>
  <dcterms:modified xsi:type="dcterms:W3CDTF">2018-04-02T17:36:19Z</dcterms:modified>
</cp:coreProperties>
</file>