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65" activeTab="1"/>
  </bookViews>
  <sheets>
    <sheet name="Hoja1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H2" i="1" l="1"/>
  <c r="D4" i="3" l="1"/>
  <c r="D6" i="3"/>
  <c r="D5" i="3"/>
  <c r="D3" i="3"/>
  <c r="B4" i="3"/>
  <c r="B3" i="3"/>
  <c r="H3" i="1"/>
  <c r="H4" i="1"/>
  <c r="H5" i="1"/>
  <c r="H6" i="1"/>
  <c r="G3" i="1"/>
  <c r="G4" i="1"/>
  <c r="G5" i="1"/>
  <c r="G6" i="1"/>
  <c r="G2" i="1"/>
  <c r="F3" i="1"/>
  <c r="F4" i="1"/>
  <c r="F5" i="1"/>
  <c r="F6" i="1"/>
  <c r="F2" i="1"/>
  <c r="E3" i="1"/>
  <c r="E4" i="1"/>
  <c r="E5" i="1"/>
  <c r="E6" i="1"/>
  <c r="E2" i="1"/>
  <c r="B6" i="3" l="1"/>
  <c r="B5" i="3"/>
  <c r="B7" i="3" s="1"/>
</calcChain>
</file>

<file path=xl/sharedStrings.xml><?xml version="1.0" encoding="utf-8"?>
<sst xmlns="http://schemas.openxmlformats.org/spreadsheetml/2006/main" count="29" uniqueCount="26">
  <si>
    <t>Codigo de articulo</t>
  </si>
  <si>
    <t>Articulo</t>
  </si>
  <si>
    <t>Marca</t>
  </si>
  <si>
    <t>Precio de Compra</t>
  </si>
  <si>
    <t>Aranceles</t>
  </si>
  <si>
    <t>Aranceles 11%</t>
  </si>
  <si>
    <t>Impuesto Nacional</t>
  </si>
  <si>
    <t>Categoria</t>
  </si>
  <si>
    <t>Precio de Venta</t>
  </si>
  <si>
    <t>Computario</t>
  </si>
  <si>
    <t>Lavadora</t>
  </si>
  <si>
    <t>Secadora</t>
  </si>
  <si>
    <t>Plancha</t>
  </si>
  <si>
    <t>Celular</t>
  </si>
  <si>
    <t>Hp</t>
  </si>
  <si>
    <t>Atlas</t>
  </si>
  <si>
    <t>Whirpool</t>
  </si>
  <si>
    <t>Iphone</t>
  </si>
  <si>
    <t>Codigo</t>
  </si>
  <si>
    <t xml:space="preserve">Articulo </t>
  </si>
  <si>
    <t>Imp.Servicio 3%</t>
  </si>
  <si>
    <t>Iva 4%</t>
  </si>
  <si>
    <t xml:space="preserve">Imp. Nacional </t>
  </si>
  <si>
    <t>Categorias</t>
  </si>
  <si>
    <t xml:space="preserve">Precio de venta </t>
  </si>
  <si>
    <t>Precio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</si>
</sst>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₡&quot;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4" borderId="2" xfId="0" applyFill="1" applyBorder="1" applyAlignment="1"/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16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Hoja1!$H$1</c:f>
              <c:strCache>
                <c:ptCount val="1"/>
                <c:pt idx="0">
                  <c:v>Precio de Venta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6A7-4D35-BCE4-D74F68407CD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A7-4D35-BCE4-D74F68407CD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A7-4D35-BCE4-D74F68407CD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6A7-4D35-BCE4-D74F68407CD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6A7-4D35-BCE4-D74F68407CDE}"/>
              </c:ext>
            </c:extLst>
          </c:dPt>
          <c:cat>
            <c:strRef>
              <c:f>Hoja1!$B$2:$B$6</c:f>
              <c:strCache>
                <c:ptCount val="5"/>
                <c:pt idx="0">
                  <c:v>Computario</c:v>
                </c:pt>
                <c:pt idx="1">
                  <c:v>Lavadora</c:v>
                </c:pt>
                <c:pt idx="2">
                  <c:v>Secadora</c:v>
                </c:pt>
                <c:pt idx="3">
                  <c:v>Plancha</c:v>
                </c:pt>
                <c:pt idx="4">
                  <c:v>Celular</c:v>
                </c:pt>
              </c:strCache>
            </c:strRef>
          </c:cat>
          <c:val>
            <c:numRef>
              <c:f>Hoja1!$H$2:$H$6</c:f>
              <c:numCache>
                <c:formatCode>"₡"#,##0.00</c:formatCode>
                <c:ptCount val="5"/>
                <c:pt idx="0">
                  <c:v>162000</c:v>
                </c:pt>
                <c:pt idx="1">
                  <c:v>81000</c:v>
                </c:pt>
                <c:pt idx="2">
                  <c:v>16200</c:v>
                </c:pt>
                <c:pt idx="3">
                  <c:v>8262</c:v>
                </c:pt>
                <c:pt idx="4">
                  <c:v>324000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A-41DA-AECF-B682C586E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7</xdr:row>
      <xdr:rowOff>14287</xdr:rowOff>
    </xdr:from>
    <xdr:to>
      <xdr:col>8</xdr:col>
      <xdr:colOff>76200</xdr:colOff>
      <xdr:row>21</xdr:row>
      <xdr:rowOff>90487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5" sqref="G5"/>
    </sheetView>
  </sheetViews>
  <sheetFormatPr baseColWidth="10" defaultRowHeight="15" x14ac:dyDescent="0.25"/>
  <cols>
    <col min="1" max="1" width="18.7109375" customWidth="1"/>
    <col min="2" max="2" width="10.7109375" customWidth="1"/>
    <col min="4" max="4" width="18.28515625" customWidth="1"/>
    <col min="5" max="5" width="13.5703125" customWidth="1"/>
    <col min="6" max="6" width="18.28515625" customWidth="1"/>
    <col min="8" max="8" width="15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3">
        <v>1</v>
      </c>
      <c r="B2" s="3" t="s">
        <v>9</v>
      </c>
      <c r="C2" s="3" t="s">
        <v>14</v>
      </c>
      <c r="D2" s="11">
        <v>200000</v>
      </c>
      <c r="E2" s="11">
        <f>D2*0.11</f>
        <v>22000</v>
      </c>
      <c r="F2" s="11">
        <f>D2*8%</f>
        <v>16000</v>
      </c>
      <c r="G2" s="3" t="str">
        <f>IF(D2&gt;=300000,"Nuevo",IF(D2&lt;=300000,"Segunda"))</f>
        <v>Segunda</v>
      </c>
      <c r="H2" s="11">
        <f>D2-E2-F2</f>
        <v>162000</v>
      </c>
    </row>
    <row r="3" spans="1:8" x14ac:dyDescent="0.25">
      <c r="A3" s="4">
        <v>2</v>
      </c>
      <c r="B3" s="4" t="s">
        <v>10</v>
      </c>
      <c r="C3" s="4" t="s">
        <v>15</v>
      </c>
      <c r="D3" s="12">
        <v>100000</v>
      </c>
      <c r="E3" s="12">
        <f t="shared" ref="E3:E6" si="0">D3*0.11</f>
        <v>11000</v>
      </c>
      <c r="F3" s="12">
        <f t="shared" ref="F3:F6" si="1">D3*8%</f>
        <v>8000</v>
      </c>
      <c r="G3" s="4" t="str">
        <f t="shared" ref="G3:G6" si="2">IF(D3&gt;=300000,"Nuevo",IF(D3&lt;=300000,"Segunda"))</f>
        <v>Segunda</v>
      </c>
      <c r="H3" s="12">
        <f t="shared" ref="H3:H6" si="3">D3-E3-F3</f>
        <v>81000</v>
      </c>
    </row>
    <row r="4" spans="1:8" x14ac:dyDescent="0.25">
      <c r="A4" s="4">
        <v>3</v>
      </c>
      <c r="B4" s="4" t="s">
        <v>11</v>
      </c>
      <c r="C4" s="4" t="s">
        <v>16</v>
      </c>
      <c r="D4" s="12">
        <v>20000</v>
      </c>
      <c r="E4" s="12">
        <f t="shared" si="0"/>
        <v>2200</v>
      </c>
      <c r="F4" s="12">
        <f t="shared" si="1"/>
        <v>1600</v>
      </c>
      <c r="G4" s="4" t="str">
        <f t="shared" si="2"/>
        <v>Segunda</v>
      </c>
      <c r="H4" s="12">
        <f t="shared" si="3"/>
        <v>16200</v>
      </c>
    </row>
    <row r="5" spans="1:8" x14ac:dyDescent="0.25">
      <c r="A5" s="4">
        <v>4</v>
      </c>
      <c r="B5" s="4" t="s">
        <v>12</v>
      </c>
      <c r="C5" s="4" t="s">
        <v>15</v>
      </c>
      <c r="D5" s="12">
        <v>10200</v>
      </c>
      <c r="E5" s="12">
        <f t="shared" si="0"/>
        <v>1122</v>
      </c>
      <c r="F5" s="12">
        <f t="shared" si="1"/>
        <v>816</v>
      </c>
      <c r="G5" s="4" t="str">
        <f t="shared" si="2"/>
        <v>Segunda</v>
      </c>
      <c r="H5" s="12">
        <f t="shared" si="3"/>
        <v>8262</v>
      </c>
    </row>
    <row r="6" spans="1:8" x14ac:dyDescent="0.25">
      <c r="A6" s="4">
        <v>5</v>
      </c>
      <c r="B6" s="4" t="s">
        <v>13</v>
      </c>
      <c r="C6" s="4" t="s">
        <v>17</v>
      </c>
      <c r="D6" s="12">
        <v>400000</v>
      </c>
      <c r="E6" s="12">
        <f t="shared" si="0"/>
        <v>44000</v>
      </c>
      <c r="F6" s="12">
        <f t="shared" si="1"/>
        <v>32000</v>
      </c>
      <c r="G6" s="4" t="str">
        <f t="shared" si="2"/>
        <v>Nuevo</v>
      </c>
      <c r="H6" s="12">
        <f t="shared" si="3"/>
        <v>324000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baseColWidth="10" defaultRowHeight="15" x14ac:dyDescent="0.25"/>
  <cols>
    <col min="1" max="1" width="17.7109375" customWidth="1"/>
    <col min="3" max="3" width="15.7109375" customWidth="1"/>
  </cols>
  <sheetData>
    <row r="1" spans="1:4" x14ac:dyDescent="0.25">
      <c r="A1" s="5" t="s">
        <v>18</v>
      </c>
      <c r="B1" s="9">
        <v>5</v>
      </c>
      <c r="C1" s="7"/>
      <c r="D1" s="7"/>
    </row>
    <row r="2" spans="1:4" x14ac:dyDescent="0.25">
      <c r="A2" s="5" t="s">
        <v>19</v>
      </c>
      <c r="B2" s="6" t="str">
        <f>LOOKUP(B1,Hoja1!A2:A6,Hoja1!B2:B6)</f>
        <v>Celular</v>
      </c>
      <c r="C2" s="7"/>
      <c r="D2" s="8"/>
    </row>
    <row r="3" spans="1:4" x14ac:dyDescent="0.25">
      <c r="A3" s="5" t="s">
        <v>2</v>
      </c>
      <c r="B3" s="5" t="str">
        <f>LOOKUP(B1,Hoja1!A2:A6,Hoja1!C2:C6)</f>
        <v>Iphone</v>
      </c>
      <c r="C3" s="5" t="s">
        <v>4</v>
      </c>
      <c r="D3" s="10">
        <f>LOOKUP(B1,Hoja1!A2:A6,Hoja1!E2:E6)</f>
        <v>44000</v>
      </c>
    </row>
    <row r="4" spans="1:4" x14ac:dyDescent="0.25">
      <c r="A4" s="5" t="s">
        <v>3</v>
      </c>
      <c r="B4" s="10">
        <f>LOOKUP(B1,Hoja1!A2:A6,Hoja1!D2:D6)</f>
        <v>400000</v>
      </c>
      <c r="C4" s="5" t="s">
        <v>22</v>
      </c>
      <c r="D4" s="10">
        <f>LOOKUP(B1,Hoja1!A2:A6,Hoja1!F2:F6)</f>
        <v>32000</v>
      </c>
    </row>
    <row r="5" spans="1:4" x14ac:dyDescent="0.25">
      <c r="A5" s="5" t="s">
        <v>20</v>
      </c>
      <c r="B5" s="10">
        <f>B4*3%</f>
        <v>12000</v>
      </c>
      <c r="C5" s="5" t="s">
        <v>23</v>
      </c>
      <c r="D5" s="5" t="str">
        <f>LOOKUP(B1,Hoja1!A2:A6,Hoja1!G2:G6)</f>
        <v>Nuevo</v>
      </c>
    </row>
    <row r="6" spans="1:4" x14ac:dyDescent="0.25">
      <c r="A6" s="5" t="s">
        <v>21</v>
      </c>
      <c r="B6" s="10">
        <f>B4*4%</f>
        <v>16000</v>
      </c>
      <c r="C6" s="5" t="s">
        <v>24</v>
      </c>
      <c r="D6" s="10">
        <f>LOOKUP(B1,Hoja1!A2:A6,Hoja1!H2:H6)</f>
        <v>324000</v>
      </c>
    </row>
    <row r="7" spans="1:4" x14ac:dyDescent="0.25">
      <c r="A7" s="5" t="s">
        <v>25</v>
      </c>
      <c r="B7" s="10">
        <f>D6+D4+B5+B6+D3</f>
        <v>428000</v>
      </c>
      <c r="C7" s="5"/>
      <c r="D7" s="5"/>
    </row>
  </sheetData>
  <mergeCells count="2">
    <mergeCell ref="C2:D2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Cuarto Desarrollo</dc:creator>
  <cp:lastModifiedBy>Cuarto Desarrollo</cp:lastModifiedBy>
  <dcterms:created xsi:type="dcterms:W3CDTF">2017-02-21T14:50:58Z</dcterms:created>
  <dcterms:modified xsi:type="dcterms:W3CDTF">2017-02-21T19:47:48Z</dcterms:modified>
</cp:coreProperties>
</file>