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" sheetId="1" r:id="rId4"/>
    <sheet state="visible" name="At" sheetId="2" r:id="rId5"/>
    <sheet state="visible" name="ft" sheetId="3" r:id="rId6"/>
    <sheet state="visible" name="fraction 1 of 16" sheetId="4" r:id="rId7"/>
    <sheet state="visible" name="fraction 2 of 16" sheetId="5" r:id="rId8"/>
    <sheet state="visible" name="fraction 3 of 16" sheetId="6" r:id="rId9"/>
    <sheet state="visible" name="fraction 4 of 16" sheetId="7" r:id="rId10"/>
    <sheet state="visible" name="fraction 5 of 16" sheetId="8" r:id="rId11"/>
    <sheet state="visible" name="fraction 6 of 16" sheetId="9" r:id="rId12"/>
    <sheet state="visible" name="fraction 7 of 16" sheetId="10" r:id="rId13"/>
    <sheet state="visible" name="fraction 8 of 16" sheetId="11" r:id="rId14"/>
    <sheet state="visible" name="fraction 9 of 16" sheetId="12" r:id="rId15"/>
    <sheet state="visible" name="fraction 10 of 16" sheetId="13" r:id="rId16"/>
    <sheet state="visible" name="fraction 11 of 16" sheetId="14" r:id="rId17"/>
    <sheet state="visible" name="fraction 12 of 16" sheetId="15" r:id="rId18"/>
    <sheet state="visible" name="fraction 13 of 16" sheetId="16" r:id="rId19"/>
    <sheet state="visible" name="fraction 14 of 16" sheetId="17" r:id="rId20"/>
    <sheet state="visible" name="fraction 15 of 16" sheetId="18" r:id="rId21"/>
    <sheet state="visible" name="fraction 16 of 16" sheetId="19" r:id="rId22"/>
  </sheets>
  <definedNames/>
  <calcPr/>
  <extLst>
    <ext uri="GoogleSheetsCustomDataVersion2">
      <go:sheetsCustomData xmlns:go="http://customooxmlschemas.google.com/" r:id="rId23" roundtripDataChecksum="9uCGYpOMF38Rttu8NL21FdqwPKpDmByn06NPxO4tVcQ="/>
    </ext>
  </extLst>
</workbook>
</file>

<file path=xl/sharedStrings.xml><?xml version="1.0" encoding="utf-8"?>
<sst xmlns="http://schemas.openxmlformats.org/spreadsheetml/2006/main" count="882" uniqueCount="66">
  <si>
    <t>f range</t>
  </si>
  <si>
    <t>xyz position</t>
  </si>
  <si>
    <t>average AD (-dB)</t>
  </si>
  <si>
    <t>max AD (-dB)</t>
  </si>
  <si>
    <t>min AD (-dB)</t>
  </si>
  <si>
    <t>average 𝜓 (degrees)</t>
  </si>
  <si>
    <t>max 𝜓 (degrees)</t>
  </si>
  <si>
    <t>min 𝜓 (degrees)</t>
  </si>
  <si>
    <t>50-52</t>
  </si>
  <si>
    <t>mics: 1</t>
  </si>
  <si>
    <t>146-148</t>
  </si>
  <si>
    <t>284-286</t>
  </si>
  <si>
    <t>456-458</t>
  </si>
  <si>
    <t>661-663</t>
  </si>
  <si>
    <t>1279-1281</t>
  </si>
  <si>
    <t>2344-2346</t>
  </si>
  <si>
    <t>t fraction</t>
  </si>
  <si>
    <t>s1 (dBA)</t>
  </si>
  <si>
    <t>s2 (dBA)</t>
  </si>
  <si>
    <t>AD (dBA)</t>
  </si>
  <si>
    <t>𝜓A (degrees)</t>
  </si>
  <si>
    <t xml:space="preserve">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</si>
  <si>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</si>
  <si>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</si>
  <si>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</si>
  <si>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</si>
  <si>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</si>
  <si>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</si>
  <si>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</si>
  <si>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</si>
  <si>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</si>
  <si>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</si>
  <si>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</si>
  <si>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</si>
  <si>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</si>
  <si>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</si>
  <si>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</si>
  <si>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</si>
  <si>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s1</t>
  </si>
  <si>
    <t>s2</t>
  </si>
  <si>
    <t>f (Hz) s1</t>
  </si>
  <si>
    <t>s1 MEASURED (-dB)</t>
  </si>
  <si>
    <t>f (Hz) s2</t>
  </si>
  <si>
    <t>s2 MEASURED (-dB)</t>
  </si>
  <si>
    <t>AD (-dB)</t>
  </si>
  <si>
    <t>f (Hz) sD1</t>
  </si>
  <si>
    <t>sD1 MEASURED (-dB)</t>
  </si>
  <si>
    <t>f (Hz) sD2</t>
  </si>
  <si>
    <t>sD2 MEASURED (-dB)</t>
  </si>
  <si>
    <t>s1 (A)</t>
  </si>
  <si>
    <t>s2 (A)</t>
  </si>
  <si>
    <t>sD1 (A)</t>
  </si>
  <si>
    <t>sD2 (A)</t>
  </si>
  <si>
    <t>𝜓1 (radians)</t>
  </si>
  <si>
    <t>𝜓1 (degrees)</t>
  </si>
  <si>
    <t>𝜓2 (radians)</t>
  </si>
  <si>
    <t>𝜓2 (degrees)</t>
  </si>
  <si>
    <t>𝜓 (degrees)</t>
  </si>
  <si>
    <t>sD1 𝜙=𝜓 (A)</t>
  </si>
  <si>
    <t>sD1(𝜙) (-dB)</t>
  </si>
  <si>
    <t>sD1(𝜙) - sD1 MEAS (-dB)</t>
  </si>
  <si>
    <t>bounds check for cD</t>
  </si>
  <si>
    <t>s1 (p)</t>
  </si>
  <si>
    <t>s2 (p)</t>
  </si>
  <si>
    <t>C</t>
  </si>
  <si>
    <t>REF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</si>
</sst>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b/>
      <sz val="9.0"/>
      <color rgb="FF000000"/>
      <name val="Arial"/>
    </font>
    <font>
      <sz val="9.0"/>
      <color rgb="FFF7981D"/>
      <name val="Arial"/>
    </font>
    <font>
      <sz val="10.0"/>
      <color rgb="FF000000"/>
      <name val="Arial"/>
    </font>
    <font>
      <sz val="10.0"/>
      <color rgb="FF0000FF"/>
      <name val="Arial"/>
    </font>
    <font>
      <sz val="11.0"/>
      <color theme="1"/>
      <name val="Calibri"/>
    </font>
    <font>
      <color rgb="FFFF0000"/>
      <name val="Arial"/>
    </font>
    <font>
      <sz val="11.0"/>
      <color theme="1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4">
    <border/>
    <border>
      <bottom style="thick">
        <color rgb="FF000000"/>
      </bottom>
    </border>
    <border>
      <top style="thick">
        <color rgb="FF000000"/>
      </top>
    </border>
    <border>
      <left/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/>
    </xf>
    <xf borderId="2" fillId="0" fontId="4" numFmtId="0" xfId="0" applyBorder="1" applyFont="1"/>
    <xf borderId="2" fillId="2" fontId="5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Font="1"/>
    <xf borderId="2" fillId="0" fontId="3" numFmtId="0" xfId="0" applyBorder="1" applyFont="1"/>
    <xf borderId="0" fillId="0" fontId="3" numFmtId="0" xfId="0" applyFont="1"/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3" fontId="1" numFmtId="0" xfId="0" applyBorder="1" applyFill="1" applyFont="1"/>
    <xf borderId="1" fillId="0" fontId="1" numFmtId="0" xfId="0" applyBorder="1" applyFont="1"/>
    <xf borderId="0" fillId="3" fontId="1" numFmtId="0" xfId="0" applyAlignment="1" applyFont="1">
      <alignment horizontal="right"/>
    </xf>
    <xf borderId="2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2" fillId="0" fontId="5" numFmtId="0" xfId="0" applyBorder="1" applyFont="1"/>
    <xf borderId="2" fillId="0" fontId="1" numFmtId="0" xfId="0" applyAlignment="1" applyBorder="1" applyFont="1">
      <alignment horizontal="right"/>
    </xf>
    <xf borderId="0" fillId="0" fontId="5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7" numFmtId="0" xfId="0" applyFont="1"/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ont="1">
      <alignment vertical="bottom"/>
    </xf>
    <xf borderId="2" fillId="2" fontId="3" numFmtId="0" xfId="0" applyAlignment="1" applyBorder="1" applyFont="1">
      <alignment horizontal="right" vertical="bottom"/>
    </xf>
    <xf borderId="0" fillId="2" fontId="3" numFmtId="0" xfId="0" applyFont="1"/>
    <xf borderId="0" fillId="2" fontId="8" numFmtId="0" xfId="0" applyFont="1"/>
    <xf borderId="3" fillId="2" fontId="1" numFmtId="0" xfId="0" applyBorder="1" applyFont="1"/>
    <xf borderId="3" fillId="4" fontId="1" numFmtId="0" xfId="0" applyBorder="1" applyFill="1" applyFont="1"/>
    <xf borderId="3" fillId="3" fontId="1" numFmtId="0" xfId="0" applyBorder="1" applyFont="1"/>
    <xf borderId="0" fillId="3" fontId="1" numFmtId="0" xfId="0" applyFont="1"/>
    <xf borderId="0" fillId="0" fontId="9" numFmtId="0" xfId="0" applyFont="1"/>
    <xf borderId="0" fillId="0" fontId="10" numFmtId="0" xfId="0" applyFont="1"/>
    <xf borderId="0" fillId="0" fontId="1" numFmtId="0" xfId="0" applyFont="1"/>
    <xf borderId="2" fillId="0" fontId="1" numFmtId="0" xfId="0" applyBorder="1" applyFont="1"/>
    <xf borderId="2" fillId="0" fontId="11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/>
    </xf>
    <xf borderId="2" fillId="0" fontId="9" numFmtId="164" xfId="0" applyAlignment="1" applyBorder="1" applyFont="1" applyNumberFormat="1">
      <alignment horizontal="right"/>
    </xf>
    <xf borderId="2" fillId="0" fontId="10" numFmtId="0" xfId="0" applyBorder="1" applyFont="1"/>
    <xf borderId="2" fillId="2" fontId="5" numFmtId="11" xfId="0" applyBorder="1" applyFont="1" applyNumberFormat="1"/>
    <xf borderId="0" fillId="2" fontId="5" numFmtId="11" xfId="0" applyFont="1" applyNumberFormat="1"/>
    <xf borderId="0" fillId="0" fontId="12" numFmtId="0" xfId="0" applyFont="1"/>
    <xf borderId="0" fillId="0" fontId="1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/>
    </xf>
    <xf borderId="0" fillId="0" fontId="13" numFmtId="0" xfId="0" applyAlignment="1" applyFont="1">
      <alignment horizontal="right" vertical="bottom"/>
    </xf>
    <xf borderId="3" fillId="4" fontId="1" numFmtId="0" xfId="0" applyAlignment="1" applyBorder="1" applyFont="1">
      <alignment readingOrder="0"/>
    </xf>
    <xf borderId="2" fillId="0" fontId="14" numFmtId="164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0" fillId="0" fontId="14" numFmtId="164" xfId="0" applyAlignment="1" applyFont="1" applyNumberFormat="1">
      <alignment horizontal="right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right" vertical="bottom"/>
    </xf>
    <xf borderId="2" fillId="0" fontId="5" numFmtId="11" xfId="0" applyBorder="1" applyFont="1" applyNumberFormat="1"/>
    <xf borderId="0" fillId="0" fontId="2" numFmtId="0" xfId="0" applyAlignment="1" applyFont="1">
      <alignment horizontal="right" vertical="bottom"/>
    </xf>
    <xf borderId="0" fillId="0" fontId="5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>
                  <a:alpha val="100000"/>
                </a:srgbClr>
              </a:solidFill>
              <a:prstDash val="dash"/>
            </a:ln>
          </c:spPr>
          <c:val>
            <c:numRef>
              <c:f>Af!$D$2:$D$8</c:f>
              <c:numCache/>
            </c:numRef>
          </c:val>
        </c:ser>
        <c:axId val="1522044879"/>
        <c:axId val="1096181080"/>
      </c:areaChart>
      <c:catAx>
        <c:axId val="152204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6181080"/>
      </c:catAx>
      <c:valAx>
        <c:axId val="109618108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20448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  <a:prstDash val="dash"/>
            </a:ln>
          </c:spPr>
          <c:val>
            <c:numRef>
              <c:f>Af!$G$2:$G$8</c:f>
              <c:numCache/>
            </c:numRef>
          </c:val>
        </c:ser>
        <c:axId val="1575275194"/>
        <c:axId val="1765754831"/>
      </c:areaChart>
      <c:catAx>
        <c:axId val="1575275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5754831"/>
      </c:catAx>
      <c:valAx>
        <c:axId val="1765754831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527519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At!$E$2:$E$17</c:f>
              <c:numCache/>
            </c:numRef>
          </c:val>
        </c:ser>
        <c:axId val="1298580027"/>
        <c:axId val="996873099"/>
      </c:areaChart>
      <c:catAx>
        <c:axId val="1298580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6873099"/>
      </c:catAx>
      <c:valAx>
        <c:axId val="99687309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85800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At!$F$2:$F$17</c:f>
              <c:numCache/>
            </c:numRef>
          </c:val>
        </c:ser>
        <c:axId val="526485847"/>
        <c:axId val="844468631"/>
      </c:areaChart>
      <c:catAx>
        <c:axId val="526485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4468631"/>
      </c:catAx>
      <c:valAx>
        <c:axId val="844468631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2648584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 w="76200">
              <a:solidFill>
                <a:srgbClr val="4285F4">
                  <a:alpha val="100000"/>
                </a:srgbClr>
              </a:solidFill>
            </a:ln>
          </c:spPr>
          <c:val>
            <c:numRef>
              <c:f>ft!$C$2:$C$17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 w="76200">
              <a:solidFill>
                <a:srgbClr val="FBBC04">
                  <a:alpha val="100000"/>
                </a:srgbClr>
              </a:solidFill>
            </a:ln>
          </c:spPr>
          <c:val>
            <c:numRef>
              <c:f>ft!$C$18:$C$33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 w="76200">
              <a:solidFill>
                <a:srgbClr val="EA4335">
                  <a:alpha val="100000"/>
                </a:srgbClr>
              </a:solidFill>
            </a:ln>
          </c:spPr>
          <c:val>
            <c:numRef>
              <c:f>ft!$C$34:$C$49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 w="76200">
              <a:solidFill>
                <a:srgbClr val="34A853">
                  <a:alpha val="100000"/>
                </a:srgbClr>
              </a:solidFill>
            </a:ln>
          </c:spPr>
          <c:val>
            <c:numRef>
              <c:f>ft!$C$50:$C$65</c:f>
              <c:numCache/>
            </c:numRef>
          </c:val>
        </c:ser>
        <c:ser>
          <c:idx val="4"/>
          <c:order val="4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</a:ln>
          </c:spPr>
          <c:val>
            <c:numRef>
              <c:f>ft!$C$66:$C$81</c:f>
              <c:numCache/>
            </c:numRef>
          </c:val>
        </c:ser>
        <c:ser>
          <c:idx val="5"/>
          <c:order val="5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</a:ln>
          </c:spPr>
          <c:val>
            <c:numRef>
              <c:f>ft!$C$82:$C$97</c:f>
              <c:numCache/>
            </c:numRef>
          </c:val>
        </c:ser>
        <c:ser>
          <c:idx val="6"/>
          <c:order val="6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</a:ln>
          </c:spPr>
          <c:val>
            <c:numRef>
              <c:f>ft!$C$98:$C$113</c:f>
              <c:numCache/>
            </c:numRef>
          </c:val>
        </c:ser>
        <c:axId val="879491378"/>
        <c:axId val="509120143"/>
      </c:areaChart>
      <c:catAx>
        <c:axId val="87949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9120143"/>
      </c:catAx>
      <c:valAx>
        <c:axId val="50912014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949137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 w="76200">
              <a:solidFill>
                <a:srgbClr val="4285F4">
                  <a:alpha val="100000"/>
                </a:srgbClr>
              </a:solidFill>
              <a:prstDash val="solid"/>
            </a:ln>
          </c:spPr>
          <c:val>
            <c:numRef>
              <c:f>ft!$D$2:$D$17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 w="76200">
              <a:solidFill>
                <a:srgbClr val="FBBC04">
                  <a:alpha val="100000"/>
                </a:srgbClr>
              </a:solidFill>
              <a:prstDash val="solid"/>
            </a:ln>
          </c:spPr>
          <c:val>
            <c:numRef>
              <c:f>ft!$D$18:$D$33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 w="76200">
              <a:solidFill>
                <a:srgbClr val="EA4335">
                  <a:alpha val="100000"/>
                </a:srgbClr>
              </a:solidFill>
              <a:prstDash val="solid"/>
            </a:ln>
          </c:spPr>
          <c:val>
            <c:numRef>
              <c:f>ft!$D$34:$D$49</c:f>
              <c:numCache/>
            </c:numRef>
          </c:val>
        </c:ser>
        <c:ser>
          <c:idx val="3"/>
          <c:order val="3"/>
          <c:tx>
            <c:v>HAR04</c:v>
          </c:tx>
          <c:spPr>
            <a:solidFill>
              <a:srgbClr val="34A853">
                <a:alpha val="30000"/>
              </a:srgbClr>
            </a:solidFill>
            <a:ln cmpd="sng" w="76200">
              <a:solidFill>
                <a:srgbClr val="34A853">
                  <a:alpha val="100000"/>
                </a:srgbClr>
              </a:solidFill>
              <a:prstDash val="solid"/>
            </a:ln>
          </c:spPr>
          <c:val>
            <c:numRef>
              <c:f>ft!$D$50:$D$65</c:f>
              <c:numCache/>
            </c:numRef>
          </c:val>
        </c:ser>
        <c:ser>
          <c:idx val="4"/>
          <c:order val="4"/>
          <c:spPr>
            <a:solidFill>
              <a:srgbClr val="9900FF">
                <a:alpha val="30000"/>
              </a:srgbClr>
            </a:solidFill>
            <a:ln cmpd="sng" w="76200">
              <a:solidFill>
                <a:srgbClr val="9900FF">
                  <a:alpha val="100000"/>
                </a:srgbClr>
              </a:solidFill>
              <a:prstDash val="solid"/>
            </a:ln>
          </c:spPr>
          <c:val>
            <c:numRef>
              <c:f>ft!$D$66:$D$81</c:f>
              <c:numCache/>
            </c:numRef>
          </c:val>
        </c:ser>
        <c:ser>
          <c:idx val="5"/>
          <c:order val="5"/>
          <c:spPr>
            <a:solidFill>
              <a:schemeClr val="accent5">
                <a:alpha val="30000"/>
              </a:schemeClr>
            </a:solidFill>
            <a:ln cmpd="sng" w="76200">
              <a:solidFill>
                <a:schemeClr val="accent5"/>
              </a:solidFill>
              <a:prstDash val="solid"/>
            </a:ln>
          </c:spPr>
          <c:val>
            <c:numRef>
              <c:f>ft!$D$82:$D$97</c:f>
              <c:numCache/>
            </c:numRef>
          </c:val>
        </c:ser>
        <c:ser>
          <c:idx val="6"/>
          <c:order val="6"/>
          <c:spPr>
            <a:solidFill>
              <a:schemeClr val="accent6">
                <a:alpha val="30000"/>
              </a:schemeClr>
            </a:solidFill>
            <a:ln cmpd="sng" w="76200">
              <a:solidFill>
                <a:schemeClr val="accent6"/>
              </a:solidFill>
              <a:prstDash val="solid"/>
            </a:ln>
          </c:spPr>
          <c:val>
            <c:numRef>
              <c:f>ft!$D$98:$D$113</c:f>
              <c:numCache/>
            </c:numRef>
          </c:val>
        </c:ser>
        <c:axId val="674911186"/>
        <c:axId val="1349305141"/>
      </c:areaChart>
      <c:catAx>
        <c:axId val="674911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9305141"/>
      </c:catAx>
      <c:valAx>
        <c:axId val="1349305141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7491118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95250</xdr:rowOff>
    </xdr:from>
    <xdr:ext cx="12496800" cy="7734300"/>
    <xdr:graphicFrame>
      <xdr:nvGraphicFramePr>
        <xdr:cNvPr id="553611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48</xdr:row>
      <xdr:rowOff>66675</xdr:rowOff>
    </xdr:from>
    <xdr:ext cx="12496800" cy="7734300"/>
    <xdr:graphicFrame>
      <xdr:nvGraphicFramePr>
        <xdr:cNvPr id="12292820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</xdr:colOff>
      <xdr:row>1</xdr:row>
      <xdr:rowOff>19050</xdr:rowOff>
    </xdr:from>
    <xdr:ext cx="12496800" cy="7734300"/>
    <xdr:graphicFrame>
      <xdr:nvGraphicFramePr>
        <xdr:cNvPr id="137241702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42</xdr:row>
      <xdr:rowOff>76200</xdr:rowOff>
    </xdr:from>
    <xdr:ext cx="12496800" cy="7734300"/>
    <xdr:graphicFrame>
      <xdr:nvGraphicFramePr>
        <xdr:cNvPr id="208999978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95250</xdr:rowOff>
    </xdr:from>
    <xdr:ext cx="12496800" cy="7734300"/>
    <xdr:graphicFrame>
      <xdr:nvGraphicFramePr>
        <xdr:cNvPr id="153575234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44</xdr:row>
      <xdr:rowOff>95250</xdr:rowOff>
    </xdr:from>
    <xdr:ext cx="12496800" cy="7734300"/>
    <xdr:graphicFrame>
      <xdr:nvGraphicFramePr>
        <xdr:cNvPr id="44319559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 t="s">
        <v>9</v>
      </c>
      <c r="C2" s="6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-11.70867686</v>
      </c>
      <c r="D2" s="7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-11.23950965</v>
      </c>
      <c r="E2" s="7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-12.28196846</v>
      </c>
      <c r="F2" s="7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109.8178873</v>
      </c>
      <c r="G2" s="7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178.7152808</v>
      </c>
      <c r="H2" s="7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-179.8998377</v>
      </c>
    </row>
    <row r="3">
      <c r="A3" s="8" t="s">
        <v>10</v>
      </c>
      <c r="B3" s="9" t="s">
        <v>9</v>
      </c>
      <c r="C3" s="10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1.294613715</v>
      </c>
      <c r="D3" s="11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1.488528031</v>
      </c>
      <c r="E3" s="11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1.034282343</v>
      </c>
      <c r="F3" s="11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92.16834178</v>
      </c>
      <c r="G3" s="11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95.72472691</v>
      </c>
      <c r="H3" s="11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89.6503094</v>
      </c>
    </row>
    <row r="4">
      <c r="A4" s="8" t="s">
        <v>11</v>
      </c>
      <c r="B4" s="9" t="s">
        <v>9</v>
      </c>
      <c r="C4" s="10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3.186291546</v>
      </c>
      <c r="D4" s="11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3.407842493</v>
      </c>
      <c r="E4" s="11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3.02400719</v>
      </c>
      <c r="F4" s="11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6.627107201</v>
      </c>
      <c r="G4" s="11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7.681322848</v>
      </c>
      <c r="H4" s="11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5.912832993</v>
      </c>
    </row>
    <row r="5">
      <c r="A5" s="8" t="s">
        <v>12</v>
      </c>
      <c r="B5" s="9" t="s">
        <v>9</v>
      </c>
      <c r="C5" s="10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-0.3939711134</v>
      </c>
      <c r="D5" s="11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-0.3418837224</v>
      </c>
      <c r="E5" s="11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-0.4444473775</v>
      </c>
      <c r="F5" s="11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-24.07925132</v>
      </c>
      <c r="G5" s="11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-23.9147843</v>
      </c>
      <c r="H5" s="11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-24.27262159</v>
      </c>
    </row>
    <row r="6">
      <c r="A6" s="8" t="s">
        <v>13</v>
      </c>
      <c r="B6" s="9" t="s">
        <v>9</v>
      </c>
      <c r="C6" s="10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-2.402863847</v>
      </c>
      <c r="D6" s="11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-2.334918125</v>
      </c>
      <c r="E6" s="11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-2.447867306</v>
      </c>
      <c r="F6" s="11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-36.64181078</v>
      </c>
      <c r="G6" s="11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-36.44484073</v>
      </c>
      <c r="H6" s="11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-36.93367261</v>
      </c>
    </row>
    <row r="7">
      <c r="A7" s="8" t="s">
        <v>14</v>
      </c>
      <c r="B7" s="9" t="s">
        <v>9</v>
      </c>
      <c r="C7" s="10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-4.183070814</v>
      </c>
      <c r="D7" s="11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-4.134562495</v>
      </c>
      <c r="E7" s="11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-4.230390704</v>
      </c>
      <c r="F7" s="11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-58.51117323</v>
      </c>
      <c r="G7" s="11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-58.25194289</v>
      </c>
      <c r="H7" s="11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-58.7605396</v>
      </c>
    </row>
    <row r="8">
      <c r="A8" s="8" t="s">
        <v>15</v>
      </c>
      <c r="B8" s="9" t="s">
        <v>9</v>
      </c>
      <c r="C8" s="10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-5.074148816</v>
      </c>
      <c r="D8" s="11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-4.889609065</v>
      </c>
      <c r="E8" s="11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-5.274345631</v>
      </c>
      <c r="F8" s="11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-110.6587714</v>
      </c>
      <c r="G8" s="11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-109.1810118</v>
      </c>
      <c r="H8" s="11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-112.0213715</v>
      </c>
    </row>
    <row r="9">
      <c r="A9" s="4"/>
      <c r="B9" s="12"/>
      <c r="C9" s="6"/>
      <c r="D9" s="7"/>
      <c r="E9" s="7"/>
      <c r="F9" s="7"/>
      <c r="G9" s="7"/>
      <c r="H9" s="7"/>
    </row>
    <row r="10">
      <c r="A10" s="8"/>
      <c r="B10" s="13"/>
      <c r="C10" s="10"/>
      <c r="D10" s="11"/>
      <c r="E10" s="11"/>
      <c r="F10" s="11"/>
      <c r="G10" s="11"/>
      <c r="H10" s="11"/>
    </row>
    <row r="11">
      <c r="A11" s="8"/>
      <c r="B11" s="13"/>
      <c r="C11" s="10"/>
      <c r="D11" s="11"/>
      <c r="E11" s="11"/>
      <c r="F11" s="11"/>
      <c r="G11" s="11"/>
      <c r="H11" s="11"/>
    </row>
    <row r="12">
      <c r="A12" s="8"/>
      <c r="B12" s="13"/>
      <c r="C12" s="10"/>
      <c r="D12" s="11"/>
      <c r="E12" s="11"/>
      <c r="F12" s="11"/>
      <c r="G12" s="11"/>
      <c r="H12" s="11"/>
    </row>
    <row r="13">
      <c r="A13" s="8"/>
      <c r="B13" s="13"/>
      <c r="C13" s="10"/>
      <c r="D13" s="11"/>
      <c r="E13" s="11"/>
      <c r="F13" s="11"/>
      <c r="G13" s="11"/>
      <c r="H13" s="11"/>
    </row>
    <row r="14">
      <c r="A14" s="8"/>
      <c r="B14" s="13"/>
      <c r="C14" s="10"/>
      <c r="D14" s="11"/>
      <c r="E14" s="11"/>
      <c r="F14" s="11"/>
      <c r="G14" s="11"/>
      <c r="H14" s="11"/>
    </row>
    <row r="15">
      <c r="A15" s="8"/>
      <c r="B15" s="13"/>
      <c r="C15" s="10"/>
      <c r="D15" s="11"/>
      <c r="E15" s="11"/>
      <c r="F15" s="11"/>
      <c r="G15" s="11"/>
      <c r="H15" s="11"/>
    </row>
    <row r="16">
      <c r="A16" s="8"/>
      <c r="B16" s="13"/>
      <c r="C16" s="10"/>
      <c r="D16" s="11"/>
      <c r="E16" s="11"/>
      <c r="F16" s="11"/>
      <c r="G16" s="11"/>
      <c r="H16" s="11"/>
    </row>
    <row r="17">
      <c r="A17" s="8"/>
      <c r="B17" s="13"/>
      <c r="C17" s="10"/>
      <c r="D17" s="11"/>
      <c r="E17" s="11"/>
      <c r="F17" s="11"/>
      <c r="G17" s="11"/>
      <c r="H17" s="11"/>
    </row>
    <row r="18">
      <c r="A18" s="8"/>
      <c r="B18" s="13"/>
      <c r="C18" s="10"/>
      <c r="D18" s="11"/>
      <c r="E18" s="11"/>
      <c r="F18" s="11"/>
      <c r="G18" s="11"/>
      <c r="H18" s="11"/>
    </row>
    <row r="19">
      <c r="A19" s="8"/>
      <c r="B19" s="13"/>
      <c r="C19" s="10"/>
      <c r="D19" s="11"/>
      <c r="E19" s="11"/>
      <c r="F19" s="11"/>
      <c r="G19" s="11"/>
      <c r="H19" s="11"/>
    </row>
    <row r="20">
      <c r="A20" s="8"/>
      <c r="B20" s="13"/>
      <c r="C20" s="10"/>
      <c r="D20" s="11"/>
      <c r="E20" s="11"/>
      <c r="F20" s="11"/>
      <c r="G20" s="11"/>
      <c r="H20" s="11"/>
    </row>
    <row r="21">
      <c r="A21" s="8"/>
      <c r="B21" s="13"/>
      <c r="C21" s="10"/>
      <c r="D21" s="11"/>
      <c r="E21" s="11"/>
      <c r="F21" s="11"/>
      <c r="G21" s="11"/>
      <c r="H21" s="11"/>
    </row>
    <row r="22">
      <c r="A22" s="8"/>
      <c r="B22" s="13"/>
      <c r="C22" s="10"/>
      <c r="D22" s="11"/>
      <c r="E22" s="11"/>
      <c r="F22" s="11"/>
      <c r="G22" s="11"/>
      <c r="H22" s="11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-83.61145859071961</v>
      </c>
      <c r="F3" s="43">
        <v>50.72222222222222</v>
      </c>
      <c r="G3" s="43">
        <v>-72.03393360782256</v>
      </c>
      <c r="H3" s="44">
        <f t="shared" ref="H3:H9" si="1">E3-G3</f>
        <v>-11.57752498</v>
      </c>
      <c r="I3" s="43">
        <v>50.72222222222222</v>
      </c>
      <c r="J3" s="43">
        <v>-70.00254551762927</v>
      </c>
      <c r="K3" s="43">
        <v>50.72222222222222</v>
      </c>
      <c r="L3" s="43">
        <v>-71.81514742726989</v>
      </c>
      <c r="M3" s="45">
        <f t="shared" ref="M3:M9" si="2">10^(E3/20)</f>
        <v>0.00006598224233</v>
      </c>
      <c r="N3" s="45">
        <f t="shared" ref="N3:N9" si="3">10^(G3/20)</f>
        <v>0.0002502092261</v>
      </c>
      <c r="O3" s="45">
        <f t="shared" ref="O3:O9" si="4">10^(J3/20)</f>
        <v>0.0003161351048</v>
      </c>
      <c r="P3" s="45">
        <f t="shared" ref="P3:P9" si="5">10^(L3/20)</f>
        <v>0.0002565917145</v>
      </c>
      <c r="Q3" s="45">
        <f t="shared" ref="Q3:Q9" si="6">ACOS((M3^2+N3^2-O3^2)/(2*M3*N3))</f>
        <v>3.095125703</v>
      </c>
      <c r="R3" s="45">
        <f t="shared" ref="R3:R9" si="7">(360/(2*PI()))*Q3</f>
        <v>177.3376398</v>
      </c>
      <c r="S3" s="7">
        <f t="shared" ref="S3:S9" si="8">ACOS((M3^2+N3^2-P3^2)/(2*M3*N3))</f>
        <v>1.536899825</v>
      </c>
      <c r="T3" s="45">
        <f t="shared" ref="T3:T9" si="9">(360/(2*PI()))*S3</f>
        <v>88.05787352</v>
      </c>
      <c r="U3" s="44">
        <f t="shared" ref="U3:U9" si="10">IF(T3&lt;90,R3*1,R3*-1)</f>
        <v>177.3376398</v>
      </c>
      <c r="V3" s="45">
        <f t="shared" ref="V3:V9" si="11">(M3^2+N3^2-2*M3*N3*COS(Q3))^0.5</f>
        <v>0.0003161351048</v>
      </c>
      <c r="W3" s="45">
        <f t="shared" ref="W3:W9" si="12">20*LOG(V3)</f>
        <v>-70.00254552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0.000000004353656303</v>
      </c>
      <c r="AA3" s="48">
        <f t="shared" ref="AA3:AA9" si="16">10^(G3/10)</f>
        <v>0.00000006260465682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-72.34471620519332</v>
      </c>
      <c r="F4" s="51">
        <v>146.5555555555555</v>
      </c>
      <c r="G4" s="51">
        <v>-73.64239055177245</v>
      </c>
      <c r="H4" s="53">
        <f t="shared" si="1"/>
        <v>1.297674347</v>
      </c>
      <c r="I4" s="51">
        <v>146.5555555555555</v>
      </c>
      <c r="J4" s="51">
        <v>-69.75191057174051</v>
      </c>
      <c r="K4" s="51">
        <v>146.6111111111111</v>
      </c>
      <c r="L4" s="51">
        <v>-85.50628236212488</v>
      </c>
      <c r="M4" s="29">
        <f t="shared" si="2"/>
        <v>0.000241414966</v>
      </c>
      <c r="N4" s="29">
        <f t="shared" si="3"/>
        <v>0.0002079124387</v>
      </c>
      <c r="O4" s="29">
        <f t="shared" si="4"/>
        <v>0.0003253902019</v>
      </c>
      <c r="P4" s="29">
        <f t="shared" si="5"/>
        <v>0.0000530500603</v>
      </c>
      <c r="Q4" s="29">
        <f t="shared" si="6"/>
        <v>1.614342058</v>
      </c>
      <c r="R4" s="29">
        <f t="shared" si="7"/>
        <v>92.49498661</v>
      </c>
      <c r="S4" s="11">
        <f t="shared" si="8"/>
        <v>0.1838550344</v>
      </c>
      <c r="T4" s="29">
        <f t="shared" si="9"/>
        <v>10.53411751</v>
      </c>
      <c r="U4" s="53">
        <f t="shared" si="10"/>
        <v>92.49498661</v>
      </c>
      <c r="V4" s="29">
        <f t="shared" si="11"/>
        <v>0.0003253902019</v>
      </c>
      <c r="W4" s="29">
        <f t="shared" si="12"/>
        <v>-69.75191057</v>
      </c>
      <c r="X4" s="59">
        <f t="shared" si="13"/>
        <v>0</v>
      </c>
      <c r="Y4" s="40" t="str">
        <f t="shared" si="14"/>
        <v>OK</v>
      </c>
      <c r="Z4" s="49">
        <f t="shared" si="15"/>
        <v>0.00000005828118581</v>
      </c>
      <c r="AA4" s="49">
        <f t="shared" si="16"/>
        <v>0.00000004322758215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-77.6209892525936</v>
      </c>
      <c r="F5" s="51">
        <v>285.2777777777778</v>
      </c>
      <c r="G5" s="51">
        <v>-80.83928979786128</v>
      </c>
      <c r="H5" s="53">
        <f t="shared" si="1"/>
        <v>3.218300545</v>
      </c>
      <c r="I5" s="51">
        <v>285.2777777777778</v>
      </c>
      <c r="J5" s="51">
        <v>-87.39375247440934</v>
      </c>
      <c r="K5" s="51">
        <v>285.2777777777778</v>
      </c>
      <c r="L5" s="51">
        <v>-76.41651401163803</v>
      </c>
      <c r="M5" s="29">
        <f t="shared" si="2"/>
        <v>0.0001315075047</v>
      </c>
      <c r="N5" s="29">
        <f t="shared" si="3"/>
        <v>0.00009078947612</v>
      </c>
      <c r="O5" s="29">
        <f t="shared" si="4"/>
        <v>0.00004268864563</v>
      </c>
      <c r="P5" s="29">
        <f t="shared" si="5"/>
        <v>0.000151068633</v>
      </c>
      <c r="Q5" s="29">
        <f t="shared" si="6"/>
        <v>0.1173972484</v>
      </c>
      <c r="R5" s="29">
        <f t="shared" si="7"/>
        <v>6.726366861</v>
      </c>
      <c r="S5" s="11">
        <f t="shared" si="8"/>
        <v>1.456842359</v>
      </c>
      <c r="T5" s="29">
        <f t="shared" si="9"/>
        <v>83.47091857</v>
      </c>
      <c r="U5" s="53">
        <f t="shared" si="10"/>
        <v>6.726366861</v>
      </c>
      <c r="V5" s="29">
        <f t="shared" si="11"/>
        <v>0.00004268864563</v>
      </c>
      <c r="W5" s="29">
        <f t="shared" si="12"/>
        <v>-87.39375247</v>
      </c>
      <c r="X5" s="59">
        <f t="shared" si="13"/>
        <v>0</v>
      </c>
      <c r="Y5" s="40" t="str">
        <f t="shared" si="14"/>
        <v>OK</v>
      </c>
      <c r="Z5" s="49">
        <f t="shared" si="15"/>
        <v>0.0000000172942238</v>
      </c>
      <c r="AA5" s="49">
        <f t="shared" si="16"/>
        <v>0.000000008242728974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-84.88110761076017</v>
      </c>
      <c r="F6" s="51">
        <v>457.6111111111111</v>
      </c>
      <c r="G6" s="51">
        <v>-84.51899081335785</v>
      </c>
      <c r="H6" s="53">
        <f t="shared" si="1"/>
        <v>-0.3621167974</v>
      </c>
      <c r="I6" s="51">
        <v>457.6111111111111</v>
      </c>
      <c r="J6" s="51">
        <v>-92.27809634516815</v>
      </c>
      <c r="K6" s="51">
        <v>457.6111111111111</v>
      </c>
      <c r="L6" s="51">
        <v>-80.21093463852283</v>
      </c>
      <c r="M6" s="29">
        <f t="shared" si="2"/>
        <v>0.00005700915705</v>
      </c>
      <c r="N6" s="29">
        <f t="shared" si="3"/>
        <v>0.00005943612116</v>
      </c>
      <c r="O6" s="29">
        <f t="shared" si="4"/>
        <v>0.00002432737125</v>
      </c>
      <c r="P6" s="29">
        <f t="shared" si="5"/>
        <v>0.00009760077542</v>
      </c>
      <c r="Q6" s="29">
        <f t="shared" si="6"/>
        <v>0.4188953993</v>
      </c>
      <c r="R6" s="29">
        <f t="shared" si="7"/>
        <v>24.00093844</v>
      </c>
      <c r="S6" s="11">
        <f t="shared" si="8"/>
        <v>1.987550563</v>
      </c>
      <c r="T6" s="29">
        <f t="shared" si="9"/>
        <v>113.8782588</v>
      </c>
      <c r="U6" s="53">
        <f t="shared" si="10"/>
        <v>-24.00093844</v>
      </c>
      <c r="V6" s="29">
        <f t="shared" si="11"/>
        <v>0.00002432737125</v>
      </c>
      <c r="W6" s="29">
        <f t="shared" si="12"/>
        <v>-92.27809635</v>
      </c>
      <c r="X6" s="59">
        <f t="shared" si="13"/>
        <v>0</v>
      </c>
      <c r="Y6" s="40" t="str">
        <f t="shared" si="14"/>
        <v>OK</v>
      </c>
      <c r="Z6" s="49">
        <f t="shared" si="15"/>
        <v>0.000000003250043987</v>
      </c>
      <c r="AA6" s="49">
        <f t="shared" si="16"/>
        <v>0.000000003532652498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-105.8829016975394</v>
      </c>
      <c r="F7" s="51">
        <v>662.1111111111111</v>
      </c>
      <c r="G7" s="51">
        <v>-103.505750943822</v>
      </c>
      <c r="H7" s="53">
        <f t="shared" si="1"/>
        <v>-2.377150754</v>
      </c>
      <c r="I7" s="51">
        <v>662.1111111111111</v>
      </c>
      <c r="J7" s="51">
        <v>-107.9896787335794</v>
      </c>
      <c r="K7" s="51">
        <v>662.1111111111111</v>
      </c>
      <c r="L7" s="51">
        <v>-99.5542130563654</v>
      </c>
      <c r="M7" s="29">
        <f t="shared" si="2"/>
        <v>0.000005079897099</v>
      </c>
      <c r="N7" s="29">
        <f t="shared" si="3"/>
        <v>0.000006679015523</v>
      </c>
      <c r="O7" s="29">
        <f t="shared" si="4"/>
        <v>0.000003985805144</v>
      </c>
      <c r="P7" s="29">
        <f t="shared" si="5"/>
        <v>0.00001052662973</v>
      </c>
      <c r="Q7" s="29">
        <f t="shared" si="6"/>
        <v>0.637532959</v>
      </c>
      <c r="R7" s="29">
        <f t="shared" si="7"/>
        <v>36.52794785</v>
      </c>
      <c r="S7" s="11">
        <f t="shared" si="8"/>
        <v>2.208431742</v>
      </c>
      <c r="T7" s="29">
        <f t="shared" si="9"/>
        <v>126.5338182</v>
      </c>
      <c r="U7" s="53">
        <f t="shared" si="10"/>
        <v>-36.52794785</v>
      </c>
      <c r="V7" s="29">
        <f t="shared" si="11"/>
        <v>0.000003985805144</v>
      </c>
      <c r="W7" s="29">
        <f t="shared" si="12"/>
        <v>-107.9896787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-109.8380528367581</v>
      </c>
      <c r="F8" s="51">
        <v>1280.388888888889</v>
      </c>
      <c r="G8" s="51">
        <v>-105.6975658842548</v>
      </c>
      <c r="H8" s="53">
        <f t="shared" si="1"/>
        <v>-4.140486953</v>
      </c>
      <c r="I8" s="51">
        <v>1280.388888888889</v>
      </c>
      <c r="J8" s="51">
        <v>-107.026891750627</v>
      </c>
      <c r="K8" s="51">
        <v>1280.388888888889</v>
      </c>
      <c r="L8" s="51">
        <v>-101.81264772497</v>
      </c>
      <c r="M8" s="29">
        <f t="shared" si="2"/>
        <v>0.000003221790957</v>
      </c>
      <c r="N8" s="29">
        <f t="shared" si="3"/>
        <v>0.000005189454468</v>
      </c>
      <c r="O8" s="29">
        <f t="shared" si="4"/>
        <v>0.000004453027862</v>
      </c>
      <c r="P8" s="29">
        <f t="shared" si="5"/>
        <v>0.000008116477961</v>
      </c>
      <c r="Q8" s="29">
        <f t="shared" si="6"/>
        <v>1.020692871</v>
      </c>
      <c r="R8" s="29">
        <f t="shared" si="7"/>
        <v>58.48139369</v>
      </c>
      <c r="S8" s="11">
        <f t="shared" si="8"/>
        <v>2.595009297</v>
      </c>
      <c r="T8" s="29">
        <f t="shared" si="9"/>
        <v>148.6830805</v>
      </c>
      <c r="U8" s="53">
        <f t="shared" si="10"/>
        <v>-58.48139369</v>
      </c>
      <c r="V8" s="29">
        <f t="shared" si="11"/>
        <v>0.000004453027862</v>
      </c>
      <c r="W8" s="29">
        <f t="shared" si="12"/>
        <v>-107.0268918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-125.6618576595958</v>
      </c>
      <c r="F9" s="55">
        <v>2345.722222222222</v>
      </c>
      <c r="G9" s="55">
        <v>-120.6211305336567</v>
      </c>
      <c r="H9" s="53">
        <f t="shared" si="1"/>
        <v>-5.040727126</v>
      </c>
      <c r="I9" s="55">
        <v>2345.722222222222</v>
      </c>
      <c r="J9" s="55">
        <v>-118.3199702597481</v>
      </c>
      <c r="K9" s="55">
        <v>2345.722222222222</v>
      </c>
      <c r="L9" s="55">
        <v>-116.871470527117</v>
      </c>
      <c r="M9" s="29">
        <f t="shared" si="2"/>
        <v>0.0000005210832546</v>
      </c>
      <c r="N9" s="29">
        <f t="shared" si="3"/>
        <v>0.0000009309866927</v>
      </c>
      <c r="O9" s="29">
        <f t="shared" si="4"/>
        <v>0.000001213393005</v>
      </c>
      <c r="P9" s="29">
        <f t="shared" si="5"/>
        <v>0.000001433594987</v>
      </c>
      <c r="Q9" s="29">
        <f t="shared" si="6"/>
        <v>1.922293692</v>
      </c>
      <c r="R9" s="29">
        <f t="shared" si="7"/>
        <v>110.1393155</v>
      </c>
      <c r="S9" s="11">
        <f t="shared" si="8"/>
        <v>2.808551137</v>
      </c>
      <c r="T9" s="29">
        <f t="shared" si="9"/>
        <v>160.9181267</v>
      </c>
      <c r="U9" s="53">
        <f t="shared" si="10"/>
        <v>-110.1393155</v>
      </c>
      <c r="V9" s="29">
        <f t="shared" si="11"/>
        <v>0.000001213393005</v>
      </c>
      <c r="W9" s="29">
        <f t="shared" si="12"/>
        <v>-118.3199703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-83.75470862931081</v>
      </c>
      <c r="F3" s="43">
        <v>50.72222222222222</v>
      </c>
      <c r="G3" s="43">
        <v>-72.03386913530966</v>
      </c>
      <c r="H3" s="44">
        <f t="shared" ref="H3:H9" si="1">E3-G3</f>
        <v>-11.72083949</v>
      </c>
      <c r="I3" s="43">
        <v>50.72222222222222</v>
      </c>
      <c r="J3" s="43">
        <v>-70.03191937790044</v>
      </c>
      <c r="K3" s="43">
        <v>50.72222222222222</v>
      </c>
      <c r="L3" s="43">
        <v>-71.81397213967759</v>
      </c>
      <c r="M3" s="45">
        <f t="shared" ref="M3:M9" si="2">10^(E3/20)</f>
        <v>0.00006490296966</v>
      </c>
      <c r="N3" s="45">
        <f t="shared" ref="N3:N9" si="3">10^(G3/20)</f>
        <v>0.0002502110833</v>
      </c>
      <c r="O3" s="45">
        <f t="shared" ref="O3:O9" si="4">10^(J3/20)</f>
        <v>0.0003150678077</v>
      </c>
      <c r="P3" s="45">
        <f t="shared" ref="P3:P9" si="5">10^(L3/20)</f>
        <v>0.0002566264363</v>
      </c>
      <c r="Q3" s="45">
        <f t="shared" ref="Q3:Q9" si="6">ACOS((M3^2+N3^2-O3^2)/(2*M3*N3))</f>
        <v>3.09922705</v>
      </c>
      <c r="R3" s="45">
        <f t="shared" ref="R3:R9" si="7">(360/(2*PI()))*Q3</f>
        <v>177.5726297</v>
      </c>
      <c r="S3" s="7">
        <f t="shared" ref="S3:S9" si="8">ACOS((M3^2+N3^2-P3^2)/(2*M3*N3))</f>
        <v>1.541208054</v>
      </c>
      <c r="T3" s="45">
        <f t="shared" ref="T3:T9" si="9">(360/(2*PI()))*S3</f>
        <v>88.30471684</v>
      </c>
      <c r="U3" s="44">
        <f t="shared" ref="U3:U9" si="10">IF(T3&lt;90,R3*1,R3*-1)</f>
        <v>177.5726297</v>
      </c>
      <c r="V3" s="45">
        <f t="shared" ref="V3:V9" si="11">(M3^2+N3^2-2*M3*N3*COS(Q3))^0.5</f>
        <v>0.0003150678077</v>
      </c>
      <c r="W3" s="45">
        <f t="shared" ref="W3:W9" si="12">20*LOG(V3)</f>
        <v>-70.03191938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0.00000000421239547</v>
      </c>
      <c r="AA3" s="48">
        <f t="shared" ref="AA3:AA9" si="16">10^(G3/10)</f>
        <v>0.00000006260558621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-72.34349783295663</v>
      </c>
      <c r="F4" s="51">
        <v>146.5555555555555</v>
      </c>
      <c r="G4" s="51">
        <v>-73.6424484609614</v>
      </c>
      <c r="H4" s="53">
        <f t="shared" si="1"/>
        <v>1.298950628</v>
      </c>
      <c r="I4" s="51">
        <v>146.5555555555555</v>
      </c>
      <c r="J4" s="51">
        <v>-69.78240180306517</v>
      </c>
      <c r="K4" s="51">
        <v>146.6111111111111</v>
      </c>
      <c r="L4" s="51">
        <v>-85.47547120178575</v>
      </c>
      <c r="M4" s="29">
        <f t="shared" si="2"/>
        <v>0.0002414488317</v>
      </c>
      <c r="N4" s="29">
        <f t="shared" si="3"/>
        <v>0.0002079110525</v>
      </c>
      <c r="O4" s="29">
        <f t="shared" si="4"/>
        <v>0.0003242499441</v>
      </c>
      <c r="P4" s="29">
        <f t="shared" si="5"/>
        <v>0.00005323857713</v>
      </c>
      <c r="Q4" s="29">
        <f t="shared" si="6"/>
        <v>1.606795045</v>
      </c>
      <c r="R4" s="29">
        <f t="shared" si="7"/>
        <v>92.06257462</v>
      </c>
      <c r="S4" s="11">
        <f t="shared" si="8"/>
        <v>0.184803185</v>
      </c>
      <c r="T4" s="29">
        <f t="shared" si="9"/>
        <v>10.58844254</v>
      </c>
      <c r="U4" s="53">
        <f t="shared" si="10"/>
        <v>92.06257462</v>
      </c>
      <c r="V4" s="29">
        <f t="shared" si="11"/>
        <v>0.0003242499441</v>
      </c>
      <c r="W4" s="29">
        <f t="shared" si="12"/>
        <v>-69.7824018</v>
      </c>
      <c r="X4" s="59">
        <f t="shared" si="13"/>
        <v>0</v>
      </c>
      <c r="Y4" s="40" t="str">
        <f t="shared" si="14"/>
        <v>OK</v>
      </c>
      <c r="Z4" s="49">
        <f t="shared" si="15"/>
        <v>0.00000005829753834</v>
      </c>
      <c r="AA4" s="49">
        <f t="shared" si="16"/>
        <v>0.00000004322700576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-77.66146307675976</v>
      </c>
      <c r="F5" s="51">
        <v>285.2777777777778</v>
      </c>
      <c r="G5" s="51">
        <v>-80.83932220679885</v>
      </c>
      <c r="H5" s="53">
        <f t="shared" si="1"/>
        <v>3.17785913</v>
      </c>
      <c r="I5" s="51">
        <v>285.2777777777778</v>
      </c>
      <c r="J5" s="51">
        <v>-87.52780417491252</v>
      </c>
      <c r="K5" s="51">
        <v>285.2777777777778</v>
      </c>
      <c r="L5" s="51">
        <v>-76.43703858593152</v>
      </c>
      <c r="M5" s="29">
        <f t="shared" si="2"/>
        <v>0.0001308961419</v>
      </c>
      <c r="N5" s="29">
        <f t="shared" si="3"/>
        <v>0.00009078913737</v>
      </c>
      <c r="O5" s="29">
        <f t="shared" si="4"/>
        <v>0.000042034878</v>
      </c>
      <c r="P5" s="29">
        <f t="shared" si="5"/>
        <v>0.0001507120825</v>
      </c>
      <c r="Q5" s="29">
        <f t="shared" si="6"/>
        <v>0.1155001762</v>
      </c>
      <c r="R5" s="29">
        <f t="shared" si="7"/>
        <v>6.617672629</v>
      </c>
      <c r="S5" s="11">
        <f t="shared" si="8"/>
        <v>1.458546812</v>
      </c>
      <c r="T5" s="29">
        <f t="shared" si="9"/>
        <v>83.56857656</v>
      </c>
      <c r="U5" s="53">
        <f t="shared" si="10"/>
        <v>6.617672629</v>
      </c>
      <c r="V5" s="29">
        <f t="shared" si="11"/>
        <v>0.000042034878</v>
      </c>
      <c r="W5" s="29">
        <f t="shared" si="12"/>
        <v>-87.52780417</v>
      </c>
      <c r="X5" s="59">
        <f t="shared" si="13"/>
        <v>0</v>
      </c>
      <c r="Y5" s="40" t="str">
        <f t="shared" si="14"/>
        <v>OK</v>
      </c>
      <c r="Z5" s="49">
        <f t="shared" si="15"/>
        <v>0.00000001713379997</v>
      </c>
      <c r="AA5" s="49">
        <f t="shared" si="16"/>
        <v>0.000000008242667464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-84.92449930206129</v>
      </c>
      <c r="F6" s="51">
        <v>457.6111111111111</v>
      </c>
      <c r="G6" s="51">
        <v>-84.51895799682336</v>
      </c>
      <c r="H6" s="53">
        <f t="shared" si="1"/>
        <v>-0.4055413052</v>
      </c>
      <c r="I6" s="51">
        <v>457.6111111111111</v>
      </c>
      <c r="J6" s="51">
        <v>-92.2363150814601</v>
      </c>
      <c r="K6" s="51">
        <v>457.6111111111111</v>
      </c>
      <c r="L6" s="51">
        <v>-80.22579734851215</v>
      </c>
      <c r="M6" s="29">
        <f t="shared" si="2"/>
        <v>0.00005672506927</v>
      </c>
      <c r="N6" s="29">
        <f t="shared" si="3"/>
        <v>0.00005943634572</v>
      </c>
      <c r="O6" s="29">
        <f t="shared" si="4"/>
        <v>0.00002444467378</v>
      </c>
      <c r="P6" s="29">
        <f t="shared" si="5"/>
        <v>0.00009743391035</v>
      </c>
      <c r="Q6" s="29">
        <f t="shared" si="6"/>
        <v>0.4215047725</v>
      </c>
      <c r="R6" s="29">
        <f t="shared" si="7"/>
        <v>24.15044451</v>
      </c>
      <c r="S6" s="11">
        <f t="shared" si="8"/>
        <v>1.989724689</v>
      </c>
      <c r="T6" s="29">
        <f t="shared" si="9"/>
        <v>114.0028271</v>
      </c>
      <c r="U6" s="53">
        <f t="shared" si="10"/>
        <v>-24.15044451</v>
      </c>
      <c r="V6" s="29">
        <f t="shared" si="11"/>
        <v>0.00002444467378</v>
      </c>
      <c r="W6" s="29">
        <f t="shared" si="12"/>
        <v>-92.23631508</v>
      </c>
      <c r="X6" s="59">
        <f t="shared" si="13"/>
        <v>0</v>
      </c>
      <c r="Y6" s="40" t="str">
        <f t="shared" si="14"/>
        <v>OK</v>
      </c>
      <c r="Z6" s="49">
        <f t="shared" si="15"/>
        <v>0.000000003217733484</v>
      </c>
      <c r="AA6" s="49">
        <f t="shared" si="16"/>
        <v>0.000000003532679192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-105.9234115579555</v>
      </c>
      <c r="F7" s="51">
        <v>662.1111111111111</v>
      </c>
      <c r="G7" s="51">
        <v>-103.5062404757143</v>
      </c>
      <c r="H7" s="53">
        <f t="shared" si="1"/>
        <v>-2.417171082</v>
      </c>
      <c r="I7" s="51">
        <v>662.1111111111111</v>
      </c>
      <c r="J7" s="51">
        <v>-107.9612056220718</v>
      </c>
      <c r="K7" s="51">
        <v>662.1111111111111</v>
      </c>
      <c r="L7" s="51">
        <v>-99.56610246698153</v>
      </c>
      <c r="M7" s="29">
        <f t="shared" si="2"/>
        <v>0.000005056260282</v>
      </c>
      <c r="N7" s="29">
        <f t="shared" si="3"/>
        <v>0.000006678639108</v>
      </c>
      <c r="O7" s="29">
        <f t="shared" si="4"/>
        <v>0.000003998892403</v>
      </c>
      <c r="P7" s="29">
        <f t="shared" si="5"/>
        <v>0.00001051223054</v>
      </c>
      <c r="Q7" s="29">
        <f t="shared" si="6"/>
        <v>0.6398263112</v>
      </c>
      <c r="R7" s="29">
        <f t="shared" si="7"/>
        <v>36.65934725</v>
      </c>
      <c r="S7" s="11">
        <f t="shared" si="8"/>
        <v>2.210864469</v>
      </c>
      <c r="T7" s="29">
        <f t="shared" si="9"/>
        <v>126.6732031</v>
      </c>
      <c r="U7" s="53">
        <f t="shared" si="10"/>
        <v>-36.65934725</v>
      </c>
      <c r="V7" s="29">
        <f t="shared" si="11"/>
        <v>0.000003998892403</v>
      </c>
      <c r="W7" s="29">
        <f t="shared" si="12"/>
        <v>-107.9612056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-109.9236788013659</v>
      </c>
      <c r="F8" s="51">
        <v>1280.388888888889</v>
      </c>
      <c r="G8" s="51">
        <v>-105.6932880975518</v>
      </c>
      <c r="H8" s="53">
        <f t="shared" si="1"/>
        <v>-4.230390704</v>
      </c>
      <c r="I8" s="51">
        <v>1280.388888888889</v>
      </c>
      <c r="J8" s="51">
        <v>-107.0370489916171</v>
      </c>
      <c r="K8" s="51">
        <v>1280.388888888889</v>
      </c>
      <c r="L8" s="51">
        <v>-101.8457911670845</v>
      </c>
      <c r="M8" s="29">
        <f t="shared" si="2"/>
        <v>0.000003190186405</v>
      </c>
      <c r="N8" s="29">
        <f t="shared" si="3"/>
        <v>0.000005192010895</v>
      </c>
      <c r="O8" s="29">
        <f t="shared" si="4"/>
        <v>0.000004447823554</v>
      </c>
      <c r="P8" s="29">
        <f t="shared" si="5"/>
        <v>0.000008085566282</v>
      </c>
      <c r="Q8" s="29">
        <f t="shared" si="6"/>
        <v>1.019517905</v>
      </c>
      <c r="R8" s="29">
        <f t="shared" si="7"/>
        <v>58.41407311</v>
      </c>
      <c r="S8" s="11">
        <f t="shared" si="8"/>
        <v>2.591625317</v>
      </c>
      <c r="T8" s="29">
        <f t="shared" si="9"/>
        <v>148.4891927</v>
      </c>
      <c r="U8" s="53">
        <f t="shared" si="10"/>
        <v>-58.41407311</v>
      </c>
      <c r="V8" s="29">
        <f t="shared" si="11"/>
        <v>0.000004447823554</v>
      </c>
      <c r="W8" s="29">
        <f t="shared" si="12"/>
        <v>-107.037049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-125.7535440612837</v>
      </c>
      <c r="F9" s="55">
        <v>2345.722222222222</v>
      </c>
      <c r="G9" s="55">
        <v>-120.6088316319078</v>
      </c>
      <c r="H9" s="53">
        <f t="shared" si="1"/>
        <v>-5.144712429</v>
      </c>
      <c r="I9" s="55">
        <v>2345.722222222222</v>
      </c>
      <c r="J9" s="55">
        <v>-118.3224593448693</v>
      </c>
      <c r="K9" s="55">
        <v>2345.722222222222</v>
      </c>
      <c r="L9" s="55">
        <v>-116.9119849972087</v>
      </c>
      <c r="M9" s="29">
        <f t="shared" si="2"/>
        <v>0.0000005156117396</v>
      </c>
      <c r="N9" s="29">
        <f t="shared" si="3"/>
        <v>0.0000009323058695</v>
      </c>
      <c r="O9" s="29">
        <f t="shared" si="4"/>
        <v>0.000001213045337</v>
      </c>
      <c r="P9" s="29">
        <f t="shared" si="5"/>
        <v>0.000001426923696</v>
      </c>
      <c r="Q9" s="29">
        <f t="shared" si="6"/>
        <v>1.928293918</v>
      </c>
      <c r="R9" s="29">
        <f t="shared" si="7"/>
        <v>110.4831032</v>
      </c>
      <c r="S9" s="11">
        <f t="shared" si="8"/>
        <v>2.785378159</v>
      </c>
      <c r="T9" s="29">
        <f t="shared" si="9"/>
        <v>159.5904129</v>
      </c>
      <c r="U9" s="53">
        <f t="shared" si="10"/>
        <v>-110.4831032</v>
      </c>
      <c r="V9" s="29">
        <f t="shared" si="11"/>
        <v>0.000001213045337</v>
      </c>
      <c r="W9" s="29">
        <f t="shared" si="12"/>
        <v>-118.3224593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-83.73457077357423</v>
      </c>
      <c r="F3" s="43">
        <v>50.72222222222222</v>
      </c>
      <c r="G3" s="43">
        <v>-72.03392182239948</v>
      </c>
      <c r="H3" s="44">
        <f t="shared" ref="H3:H9" si="1">E3-G3</f>
        <v>-11.70064895</v>
      </c>
      <c r="I3" s="43">
        <v>50.72222222222222</v>
      </c>
      <c r="J3" s="43">
        <v>-70.0282752024478</v>
      </c>
      <c r="K3" s="43">
        <v>50.72222222222222</v>
      </c>
      <c r="L3" s="43">
        <v>-71.82810408649436</v>
      </c>
      <c r="M3" s="45">
        <f t="shared" ref="M3:M9" si="2">10^(E3/20)</f>
        <v>0.00006505361893</v>
      </c>
      <c r="N3" s="45">
        <f t="shared" ref="N3:N9" si="3">10^(G3/20)</f>
        <v>0.0002502095656</v>
      </c>
      <c r="O3" s="45">
        <f t="shared" ref="O3:O9" si="4">10^(J3/20)</f>
        <v>0.0003152000225</v>
      </c>
      <c r="P3" s="45">
        <f t="shared" ref="P3:P9" si="5">10^(L3/20)</f>
        <v>0.0002562092444</v>
      </c>
      <c r="Q3" s="45">
        <f t="shared" ref="Q3:Q9" si="6">ACOS((M3^2+N3^2-O3^2)/(2*M3*N3))</f>
        <v>3.092125799</v>
      </c>
      <c r="R3" s="45">
        <f t="shared" ref="R3:R9" si="7">(360/(2*PI()))*Q3</f>
        <v>177.165758</v>
      </c>
      <c r="S3" s="7">
        <f t="shared" ref="S3:S9" si="8">ACOS((M3^2+N3^2-P3^2)/(2*M3*N3))</f>
        <v>1.534122248</v>
      </c>
      <c r="T3" s="45">
        <f t="shared" ref="T3:T9" si="9">(360/(2*PI()))*S3</f>
        <v>87.89873005</v>
      </c>
      <c r="U3" s="44">
        <f t="shared" ref="U3:U9" si="10">IF(T3&lt;90,R3*1,R3*-1)</f>
        <v>177.165758</v>
      </c>
      <c r="V3" s="45">
        <f t="shared" ref="V3:V9" si="11">(M3^2+N3^2-2*M3*N3*COS(Q3))^0.5</f>
        <v>0.0003152000225</v>
      </c>
      <c r="W3" s="45">
        <f t="shared" ref="W3:W9" si="12">20*LOG(V3)</f>
        <v>-70.0282752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0.000000004231973335</v>
      </c>
      <c r="AA3" s="48">
        <f t="shared" ref="AA3:AA9" si="16">10^(G3/10)</f>
        <v>0.00000006260482671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-72.30672161563506</v>
      </c>
      <c r="F4" s="51">
        <v>146.5555555555555</v>
      </c>
      <c r="G4" s="51">
        <v>-73.64259813994144</v>
      </c>
      <c r="H4" s="53">
        <f t="shared" si="1"/>
        <v>1.335876524</v>
      </c>
      <c r="I4" s="51">
        <v>146.5555555555555</v>
      </c>
      <c r="J4" s="51">
        <v>-69.78951306050239</v>
      </c>
      <c r="K4" s="51">
        <v>146.6111111111111</v>
      </c>
      <c r="L4" s="51">
        <v>-85.28603581581558</v>
      </c>
      <c r="M4" s="29">
        <f t="shared" si="2"/>
        <v>0.0002424732978</v>
      </c>
      <c r="N4" s="29">
        <f t="shared" si="3"/>
        <v>0.0002079074697</v>
      </c>
      <c r="O4" s="29">
        <f t="shared" si="4"/>
        <v>0.0003239845848</v>
      </c>
      <c r="P4" s="29">
        <f t="shared" si="5"/>
        <v>0.00005441244099</v>
      </c>
      <c r="Q4" s="29">
        <f t="shared" si="6"/>
        <v>1.600031572</v>
      </c>
      <c r="R4" s="29">
        <f t="shared" si="7"/>
        <v>91.67505617</v>
      </c>
      <c r="S4" s="11">
        <f t="shared" si="8"/>
        <v>0.187436471</v>
      </c>
      <c r="T4" s="29">
        <f t="shared" si="9"/>
        <v>10.73931871</v>
      </c>
      <c r="U4" s="53">
        <f t="shared" si="10"/>
        <v>91.67505617</v>
      </c>
      <c r="V4" s="29">
        <f t="shared" si="11"/>
        <v>0.0003239845848</v>
      </c>
      <c r="W4" s="29">
        <f t="shared" si="12"/>
        <v>-69.78951306</v>
      </c>
      <c r="X4" s="59">
        <f t="shared" si="13"/>
        <v>0</v>
      </c>
      <c r="Y4" s="40" t="str">
        <f t="shared" si="14"/>
        <v>OK</v>
      </c>
      <c r="Z4" s="49">
        <f t="shared" si="15"/>
        <v>0.00000005879330015</v>
      </c>
      <c r="AA4" s="49">
        <f t="shared" si="16"/>
        <v>0.00000004322551597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-77.70328309095042</v>
      </c>
      <c r="F5" s="51">
        <v>285.2777777777778</v>
      </c>
      <c r="G5" s="51">
        <v>-80.83927823609402</v>
      </c>
      <c r="H5" s="53">
        <f t="shared" si="1"/>
        <v>3.135995145</v>
      </c>
      <c r="I5" s="51">
        <v>285.2777777777778</v>
      </c>
      <c r="J5" s="51">
        <v>-87.67621025212262</v>
      </c>
      <c r="K5" s="51">
        <v>285.2777777777778</v>
      </c>
      <c r="L5" s="51">
        <v>-76.45266876561732</v>
      </c>
      <c r="M5" s="29">
        <f t="shared" si="2"/>
        <v>0.0001302674301</v>
      </c>
      <c r="N5" s="29">
        <f t="shared" si="3"/>
        <v>0.00009078959697</v>
      </c>
      <c r="O5" s="29">
        <f t="shared" si="4"/>
        <v>0.00004132277584</v>
      </c>
      <c r="P5" s="29">
        <f t="shared" si="5"/>
        <v>0.0001504411213</v>
      </c>
      <c r="Q5" s="29">
        <f t="shared" si="6"/>
        <v>0.1123288066</v>
      </c>
      <c r="R5" s="29">
        <f t="shared" si="7"/>
        <v>6.435966538</v>
      </c>
      <c r="S5" s="11">
        <f t="shared" si="8"/>
        <v>1.461513273</v>
      </c>
      <c r="T5" s="29">
        <f t="shared" si="9"/>
        <v>83.73854227</v>
      </c>
      <c r="U5" s="53">
        <f t="shared" si="10"/>
        <v>6.435966538</v>
      </c>
      <c r="V5" s="29">
        <f t="shared" si="11"/>
        <v>0.00004132277584</v>
      </c>
      <c r="W5" s="29">
        <f t="shared" si="12"/>
        <v>-87.67621025</v>
      </c>
      <c r="X5" s="59">
        <f t="shared" si="13"/>
        <v>0</v>
      </c>
      <c r="Y5" s="40" t="str">
        <f t="shared" si="14"/>
        <v>OK</v>
      </c>
      <c r="Z5" s="49">
        <f t="shared" si="15"/>
        <v>0.00000001696960334</v>
      </c>
      <c r="AA5" s="49">
        <f t="shared" si="16"/>
        <v>0.000000008242750918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-84.93223263230759</v>
      </c>
      <c r="F6" s="51">
        <v>457.6111111111111</v>
      </c>
      <c r="G6" s="51">
        <v>-84.51870585720526</v>
      </c>
      <c r="H6" s="53">
        <f t="shared" si="1"/>
        <v>-0.4135267751</v>
      </c>
      <c r="I6" s="51">
        <v>457.6111111111111</v>
      </c>
      <c r="J6" s="51">
        <v>-92.24770096763599</v>
      </c>
      <c r="K6" s="51">
        <v>457.6111111111111</v>
      </c>
      <c r="L6" s="51">
        <v>-80.23128882763098</v>
      </c>
      <c r="M6" s="29">
        <f t="shared" si="2"/>
        <v>0.00005667458757</v>
      </c>
      <c r="N6" s="29">
        <f t="shared" si="3"/>
        <v>0.0000594380711</v>
      </c>
      <c r="O6" s="29">
        <f t="shared" si="4"/>
        <v>0.00002441265151</v>
      </c>
      <c r="P6" s="29">
        <f t="shared" si="5"/>
        <v>0.00009737232918</v>
      </c>
      <c r="Q6" s="29">
        <f t="shared" si="6"/>
        <v>0.421017565</v>
      </c>
      <c r="R6" s="29">
        <f t="shared" si="7"/>
        <v>24.12252957</v>
      </c>
      <c r="S6" s="11">
        <f t="shared" si="8"/>
        <v>1.989056125</v>
      </c>
      <c r="T6" s="29">
        <f t="shared" si="9"/>
        <v>113.9645212</v>
      </c>
      <c r="U6" s="53">
        <f t="shared" si="10"/>
        <v>-24.12252957</v>
      </c>
      <c r="V6" s="29">
        <f t="shared" si="11"/>
        <v>0.00002441265151</v>
      </c>
      <c r="W6" s="29">
        <f t="shared" si="12"/>
        <v>-92.24770097</v>
      </c>
      <c r="X6" s="59">
        <f t="shared" si="13"/>
        <v>0</v>
      </c>
      <c r="Y6" s="40" t="str">
        <f t="shared" si="14"/>
        <v>OK</v>
      </c>
      <c r="Z6" s="49">
        <f t="shared" si="15"/>
        <v>0.000000003212008876</v>
      </c>
      <c r="AA6" s="49">
        <f t="shared" si="16"/>
        <v>0.000000003532884296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-105.926586295794</v>
      </c>
      <c r="F7" s="51">
        <v>662.1111111111111</v>
      </c>
      <c r="G7" s="51">
        <v>-103.5031854466347</v>
      </c>
      <c r="H7" s="53">
        <f t="shared" si="1"/>
        <v>-2.423400849</v>
      </c>
      <c r="I7" s="51">
        <v>662.1111111111111</v>
      </c>
      <c r="J7" s="51">
        <v>-107.9986091249586</v>
      </c>
      <c r="K7" s="51">
        <v>662.1111111111111</v>
      </c>
      <c r="L7" s="51">
        <v>-99.57724983094639</v>
      </c>
      <c r="M7" s="29">
        <f t="shared" si="2"/>
        <v>0.00000505441253</v>
      </c>
      <c r="N7" s="29">
        <f t="shared" si="3"/>
        <v>0.000006680988553</v>
      </c>
      <c r="O7" s="29">
        <f t="shared" si="4"/>
        <v>0.000003981709247</v>
      </c>
      <c r="P7" s="29">
        <f t="shared" si="5"/>
        <v>0.00001049874793</v>
      </c>
      <c r="Q7" s="29">
        <f t="shared" si="6"/>
        <v>0.6360824661</v>
      </c>
      <c r="R7" s="29">
        <f t="shared" si="7"/>
        <v>36.44484073</v>
      </c>
      <c r="S7" s="11">
        <f t="shared" si="8"/>
        <v>2.2054215</v>
      </c>
      <c r="T7" s="29">
        <f t="shared" si="9"/>
        <v>126.361344</v>
      </c>
      <c r="U7" s="53">
        <f t="shared" si="10"/>
        <v>-36.44484073</v>
      </c>
      <c r="V7" s="29">
        <f t="shared" si="11"/>
        <v>0.000003981709247</v>
      </c>
      <c r="W7" s="29">
        <f t="shared" si="12"/>
        <v>-107.9986091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-109.9061217998611</v>
      </c>
      <c r="F8" s="51">
        <v>1280.388888888889</v>
      </c>
      <c r="G8" s="51">
        <v>-105.698570361703</v>
      </c>
      <c r="H8" s="53">
        <f t="shared" si="1"/>
        <v>-4.207551438</v>
      </c>
      <c r="I8" s="51">
        <v>1280.388888888889</v>
      </c>
      <c r="J8" s="51">
        <v>-107.0502276178867</v>
      </c>
      <c r="K8" s="51">
        <v>1280.388888888889</v>
      </c>
      <c r="L8" s="51">
        <v>-101.8430014373776</v>
      </c>
      <c r="M8" s="29">
        <f t="shared" si="2"/>
        <v>0.000003196641328</v>
      </c>
      <c r="N8" s="29">
        <f t="shared" si="3"/>
        <v>0.000005188854369</v>
      </c>
      <c r="O8" s="29">
        <f t="shared" si="4"/>
        <v>0.000004441080232</v>
      </c>
      <c r="P8" s="29">
        <f t="shared" si="5"/>
        <v>0.000008088163618</v>
      </c>
      <c r="Q8" s="29">
        <f t="shared" si="6"/>
        <v>1.017965032</v>
      </c>
      <c r="R8" s="29">
        <f t="shared" si="7"/>
        <v>58.32510004</v>
      </c>
      <c r="S8" s="11">
        <f t="shared" si="8"/>
        <v>2.591256894</v>
      </c>
      <c r="T8" s="29">
        <f t="shared" si="9"/>
        <v>148.4680836</v>
      </c>
      <c r="U8" s="53">
        <f t="shared" si="10"/>
        <v>-58.32510004</v>
      </c>
      <c r="V8" s="29">
        <f t="shared" si="11"/>
        <v>0.000004441080232</v>
      </c>
      <c r="W8" s="29">
        <f t="shared" si="12"/>
        <v>-107.0502276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-125.7064058605152</v>
      </c>
      <c r="F9" s="55">
        <v>2345.722222222222</v>
      </c>
      <c r="G9" s="55">
        <v>-120.6168198100506</v>
      </c>
      <c r="H9" s="53">
        <f t="shared" si="1"/>
        <v>-5.08958605</v>
      </c>
      <c r="I9" s="55">
        <v>2345.722222222222</v>
      </c>
      <c r="J9" s="55">
        <v>-118.3043947342215</v>
      </c>
      <c r="K9" s="55">
        <v>2345.722222222222</v>
      </c>
      <c r="L9" s="55">
        <v>-116.8922185235569</v>
      </c>
      <c r="M9" s="29">
        <f t="shared" si="2"/>
        <v>0.0000005184175639</v>
      </c>
      <c r="N9" s="29">
        <f t="shared" si="3"/>
        <v>0.0000009314488471</v>
      </c>
      <c r="O9" s="29">
        <f t="shared" si="4"/>
        <v>0.000001215570812</v>
      </c>
      <c r="P9" s="29">
        <f t="shared" si="5"/>
        <v>0.000001430174643</v>
      </c>
      <c r="Q9" s="29">
        <f t="shared" si="6"/>
        <v>1.931954628</v>
      </c>
      <c r="R9" s="29">
        <f t="shared" si="7"/>
        <v>110.6928464</v>
      </c>
      <c r="S9" s="11">
        <f t="shared" si="8"/>
        <v>2.797186518</v>
      </c>
      <c r="T9" s="29">
        <f t="shared" si="9"/>
        <v>160.266982</v>
      </c>
      <c r="U9" s="53">
        <f t="shared" si="10"/>
        <v>-110.6928464</v>
      </c>
      <c r="V9" s="29">
        <f t="shared" si="11"/>
        <v>0.000001215570812</v>
      </c>
      <c r="W9" s="29">
        <f t="shared" si="12"/>
        <v>-118.3043947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-83.71164920504889</v>
      </c>
      <c r="F3" s="43">
        <v>50.72222222222222</v>
      </c>
      <c r="G3" s="43">
        <v>-72.03394191518112</v>
      </c>
      <c r="H3" s="44">
        <f t="shared" ref="H3:H9" si="1">E3-G3</f>
        <v>-11.67770729</v>
      </c>
      <c r="I3" s="43">
        <v>50.72222222222222</v>
      </c>
      <c r="J3" s="43">
        <v>-70.02385110151286</v>
      </c>
      <c r="K3" s="43">
        <v>50.72222222222222</v>
      </c>
      <c r="L3" s="43">
        <v>-71.83555283891828</v>
      </c>
      <c r="M3" s="45">
        <f t="shared" ref="M3:M9" si="2">10^(E3/20)</f>
        <v>0.00006522551844</v>
      </c>
      <c r="N3" s="45">
        <f t="shared" ref="N3:N9" si="3">10^(G3/20)</f>
        <v>0.0002502089868</v>
      </c>
      <c r="O3" s="45">
        <f t="shared" ref="O3:O9" si="4">10^(J3/20)</f>
        <v>0.0003153606085</v>
      </c>
      <c r="P3" s="45">
        <f t="shared" ref="P3:P9" si="5">10^(L3/20)</f>
        <v>0.0002559896214</v>
      </c>
      <c r="Q3" s="45">
        <f t="shared" ref="Q3:Q9" si="6">ACOS((M3^2+N3^2-O3^2)/(2*M3*N3))</f>
        <v>3.088142589</v>
      </c>
      <c r="R3" s="45">
        <f t="shared" ref="R3:R9" si="7">(360/(2*PI()))*Q3</f>
        <v>176.9375369</v>
      </c>
      <c r="S3" s="7">
        <f t="shared" ref="S3:S9" si="8">ACOS((M3^2+N3^2-P3^2)/(2*M3*N3))</f>
        <v>1.530092129</v>
      </c>
      <c r="T3" s="45">
        <f t="shared" ref="T3:T9" si="9">(360/(2*PI()))*S3</f>
        <v>87.66782126</v>
      </c>
      <c r="U3" s="44">
        <f t="shared" ref="U3:U9" si="10">IF(T3&lt;90,R3*1,R3*-1)</f>
        <v>176.9375369</v>
      </c>
      <c r="V3" s="45">
        <f t="shared" ref="V3:V9" si="11">(M3^2+N3^2-2*M3*N3*COS(Q3))^0.5</f>
        <v>0.0003153606085</v>
      </c>
      <c r="W3" s="45">
        <f t="shared" ref="W3:W9" si="12">20*LOG(V3)</f>
        <v>-70.0238511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0.000000004254368256</v>
      </c>
      <c r="AA3" s="48">
        <f t="shared" ref="AA3:AA9" si="16">10^(G3/10)</f>
        <v>0.00000006260453707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-72.2856944199185</v>
      </c>
      <c r="F4" s="51">
        <v>146.5555555555555</v>
      </c>
      <c r="G4" s="51">
        <v>-73.64220804247279</v>
      </c>
      <c r="H4" s="53">
        <f t="shared" si="1"/>
        <v>1.356513623</v>
      </c>
      <c r="I4" s="51">
        <v>146.5555555555555</v>
      </c>
      <c r="J4" s="51">
        <v>-69.79832635470524</v>
      </c>
      <c r="K4" s="51">
        <v>146.6111111111111</v>
      </c>
      <c r="L4" s="51">
        <v>-85.16983297104852</v>
      </c>
      <c r="M4" s="29">
        <f t="shared" si="2"/>
        <v>0.0002430609993</v>
      </c>
      <c r="N4" s="29">
        <f t="shared" si="3"/>
        <v>0.0002079168074</v>
      </c>
      <c r="O4" s="29">
        <f t="shared" si="4"/>
        <v>0.0003236560148</v>
      </c>
      <c r="P4" s="29">
        <f t="shared" si="5"/>
        <v>0.00005514528067</v>
      </c>
      <c r="Q4" s="29">
        <f t="shared" si="6"/>
        <v>1.594990799</v>
      </c>
      <c r="R4" s="29">
        <f t="shared" si="7"/>
        <v>91.38624115</v>
      </c>
      <c r="S4" s="11">
        <f t="shared" si="8"/>
        <v>0.1893179102</v>
      </c>
      <c r="T4" s="29">
        <f t="shared" si="9"/>
        <v>10.84711724</v>
      </c>
      <c r="U4" s="53">
        <f t="shared" si="10"/>
        <v>91.38624115</v>
      </c>
      <c r="V4" s="29">
        <f t="shared" si="11"/>
        <v>0.0003236560148</v>
      </c>
      <c r="W4" s="29">
        <f t="shared" si="12"/>
        <v>-69.79832635</v>
      </c>
      <c r="X4" s="59">
        <f t="shared" si="13"/>
        <v>0</v>
      </c>
      <c r="Y4" s="40" t="str">
        <f t="shared" si="14"/>
        <v>OK</v>
      </c>
      <c r="Z4" s="49">
        <f t="shared" si="15"/>
        <v>0.00000005907864936</v>
      </c>
      <c r="AA4" s="49">
        <f t="shared" si="16"/>
        <v>0.0000000432293988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-77.70456411340093</v>
      </c>
      <c r="F5" s="51">
        <v>285.2777777777778</v>
      </c>
      <c r="G5" s="51">
        <v>-80.8393243889279</v>
      </c>
      <c r="H5" s="53">
        <f t="shared" si="1"/>
        <v>3.134760276</v>
      </c>
      <c r="I5" s="51">
        <v>285.2777777777778</v>
      </c>
      <c r="J5" s="51">
        <v>-87.68382194635942</v>
      </c>
      <c r="K5" s="51">
        <v>285.2777777777778</v>
      </c>
      <c r="L5" s="51">
        <v>-76.45082356774985</v>
      </c>
      <c r="M5" s="29">
        <f t="shared" si="2"/>
        <v>0.0001302482192</v>
      </c>
      <c r="N5" s="29">
        <f t="shared" si="3"/>
        <v>0.00009078911456</v>
      </c>
      <c r="O5" s="29">
        <f t="shared" si="4"/>
        <v>0.00004128657937</v>
      </c>
      <c r="P5" s="29">
        <f t="shared" si="5"/>
        <v>0.0001504730838</v>
      </c>
      <c r="Q5" s="29">
        <f t="shared" si="6"/>
        <v>0.1117657205</v>
      </c>
      <c r="R5" s="29">
        <f t="shared" si="7"/>
        <v>6.403704081</v>
      </c>
      <c r="S5" s="11">
        <f t="shared" si="8"/>
        <v>1.462122214</v>
      </c>
      <c r="T5" s="29">
        <f t="shared" si="9"/>
        <v>83.77343197</v>
      </c>
      <c r="U5" s="53">
        <f t="shared" si="10"/>
        <v>6.403704081</v>
      </c>
      <c r="V5" s="29">
        <f t="shared" si="11"/>
        <v>0.00004128657937</v>
      </c>
      <c r="W5" s="29">
        <f t="shared" si="12"/>
        <v>-87.68382195</v>
      </c>
      <c r="X5" s="59">
        <f t="shared" si="13"/>
        <v>0</v>
      </c>
      <c r="Y5" s="40" t="str">
        <f t="shared" si="14"/>
        <v>OK</v>
      </c>
      <c r="Z5" s="49">
        <f t="shared" si="15"/>
        <v>0.00000001696459862</v>
      </c>
      <c r="AA5" s="49">
        <f t="shared" si="16"/>
        <v>0.000000008242663322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-84.93358018440537</v>
      </c>
      <c r="F6" s="51">
        <v>457.6111111111111</v>
      </c>
      <c r="G6" s="51">
        <v>-84.51915543758449</v>
      </c>
      <c r="H6" s="53">
        <f t="shared" si="1"/>
        <v>-0.4144247468</v>
      </c>
      <c r="I6" s="51">
        <v>457.6111111111111</v>
      </c>
      <c r="J6" s="51">
        <v>-92.24667834570675</v>
      </c>
      <c r="K6" s="51">
        <v>457.6111111111111</v>
      </c>
      <c r="L6" s="51">
        <v>-80.23169828457262</v>
      </c>
      <c r="M6" s="29">
        <f t="shared" si="2"/>
        <v>0.00005666579561</v>
      </c>
      <c r="N6" s="29">
        <f t="shared" si="3"/>
        <v>0.00005943499467</v>
      </c>
      <c r="O6" s="29">
        <f t="shared" si="4"/>
        <v>0.00002441552587</v>
      </c>
      <c r="P6" s="29">
        <f t="shared" si="5"/>
        <v>0.00009736773911</v>
      </c>
      <c r="Q6" s="29">
        <f t="shared" si="6"/>
        <v>0.4211012675</v>
      </c>
      <c r="R6" s="29">
        <f t="shared" si="7"/>
        <v>24.12732538</v>
      </c>
      <c r="S6" s="11">
        <f t="shared" si="8"/>
        <v>1.989224192</v>
      </c>
      <c r="T6" s="29">
        <f t="shared" si="9"/>
        <v>113.9741507</v>
      </c>
      <c r="U6" s="53">
        <f t="shared" si="10"/>
        <v>-24.12732538</v>
      </c>
      <c r="V6" s="29">
        <f t="shared" si="11"/>
        <v>0.00002441552587</v>
      </c>
      <c r="W6" s="29">
        <f t="shared" si="12"/>
        <v>-92.24667835</v>
      </c>
      <c r="X6" s="59">
        <f t="shared" si="13"/>
        <v>0</v>
      </c>
      <c r="Y6" s="40" t="str">
        <f t="shared" si="14"/>
        <v>OK</v>
      </c>
      <c r="Z6" s="49">
        <f t="shared" si="15"/>
        <v>0.000000003211012392</v>
      </c>
      <c r="AA6" s="49">
        <f t="shared" si="16"/>
        <v>0.000000003532518592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-105.948475666341</v>
      </c>
      <c r="F7" s="51">
        <v>662.1111111111111</v>
      </c>
      <c r="G7" s="51">
        <v>-103.5043681966898</v>
      </c>
      <c r="H7" s="53">
        <f t="shared" si="1"/>
        <v>-2.44410747</v>
      </c>
      <c r="I7" s="51">
        <v>662.1111111111111</v>
      </c>
      <c r="J7" s="51">
        <v>-107.965612725805</v>
      </c>
      <c r="K7" s="51">
        <v>662.1111111111111</v>
      </c>
      <c r="L7" s="51">
        <v>-99.580627120108</v>
      </c>
      <c r="M7" s="29">
        <f t="shared" si="2"/>
        <v>0.000005041690907</v>
      </c>
      <c r="N7" s="29">
        <f t="shared" si="3"/>
        <v>0.000006680078871</v>
      </c>
      <c r="O7" s="29">
        <f t="shared" si="4"/>
        <v>0.000003996863934</v>
      </c>
      <c r="P7" s="29">
        <f t="shared" si="5"/>
        <v>0.00001049466655</v>
      </c>
      <c r="Q7" s="29">
        <f t="shared" si="6"/>
        <v>0.6390102902</v>
      </c>
      <c r="R7" s="29">
        <f t="shared" si="7"/>
        <v>36.61259269</v>
      </c>
      <c r="S7" s="11">
        <f t="shared" si="8"/>
        <v>2.208395289</v>
      </c>
      <c r="T7" s="29">
        <f t="shared" si="9"/>
        <v>126.5317296</v>
      </c>
      <c r="U7" s="53">
        <f t="shared" si="10"/>
        <v>-36.61259269</v>
      </c>
      <c r="V7" s="29">
        <f t="shared" si="11"/>
        <v>0.000003996863934</v>
      </c>
      <c r="W7" s="29">
        <f t="shared" si="12"/>
        <v>-107.9656127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1280.444444444444</v>
      </c>
      <c r="E8" s="52">
        <v>-109.9078134617918</v>
      </c>
      <c r="F8" s="51">
        <v>1280.388888888889</v>
      </c>
      <c r="G8" s="51">
        <v>-105.6941700267717</v>
      </c>
      <c r="H8" s="53">
        <f t="shared" si="1"/>
        <v>-4.213643435</v>
      </c>
      <c r="I8" s="51">
        <v>1280.388888888889</v>
      </c>
      <c r="J8" s="51">
        <v>-107.0542290214216</v>
      </c>
      <c r="K8" s="51">
        <v>1280.388888888889</v>
      </c>
      <c r="L8" s="51">
        <v>-101.8503181728009</v>
      </c>
      <c r="M8" s="29">
        <f t="shared" si="2"/>
        <v>0.000003196018812</v>
      </c>
      <c r="N8" s="29">
        <f t="shared" si="3"/>
        <v>0.000005191483746</v>
      </c>
      <c r="O8" s="29">
        <f t="shared" si="4"/>
        <v>0.000004439034792</v>
      </c>
      <c r="P8" s="29">
        <f t="shared" si="5"/>
        <v>0.000008081353258</v>
      </c>
      <c r="Q8" s="29">
        <f t="shared" si="6"/>
        <v>1.016688199</v>
      </c>
      <c r="R8" s="29">
        <f t="shared" si="7"/>
        <v>58.25194289</v>
      </c>
      <c r="S8" s="11">
        <f t="shared" si="8"/>
        <v>2.58311388</v>
      </c>
      <c r="T8" s="29">
        <f t="shared" si="9"/>
        <v>148.0015233</v>
      </c>
      <c r="U8" s="53">
        <f t="shared" si="10"/>
        <v>-58.25194289</v>
      </c>
      <c r="V8" s="29">
        <f t="shared" si="11"/>
        <v>0.000004439034792</v>
      </c>
      <c r="W8" s="29">
        <f t="shared" si="12"/>
        <v>-107.054229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-125.7807095454943</v>
      </c>
      <c r="F9" s="55">
        <v>2345.722222222222</v>
      </c>
      <c r="G9" s="55">
        <v>-120.6175551770154</v>
      </c>
      <c r="H9" s="53">
        <f t="shared" si="1"/>
        <v>-5.163154368</v>
      </c>
      <c r="I9" s="55">
        <v>2345.722222222222</v>
      </c>
      <c r="J9" s="55">
        <v>-118.2785779901529</v>
      </c>
      <c r="K9" s="55">
        <v>2345.722222222222</v>
      </c>
      <c r="L9" s="55">
        <v>-116.9315108455684</v>
      </c>
      <c r="M9" s="29">
        <f t="shared" si="2"/>
        <v>0.0000005140016614</v>
      </c>
      <c r="N9" s="29">
        <f t="shared" si="3"/>
        <v>0.0000009313699919</v>
      </c>
      <c r="O9" s="29">
        <f t="shared" si="4"/>
        <v>0.000001219189182</v>
      </c>
      <c r="P9" s="29">
        <f t="shared" si="5"/>
        <v>0.00000142371958</v>
      </c>
      <c r="Q9" s="29">
        <f t="shared" si="6"/>
        <v>1.950387152</v>
      </c>
      <c r="R9" s="29">
        <f t="shared" si="7"/>
        <v>111.7489522</v>
      </c>
      <c r="S9" s="11">
        <f t="shared" si="8"/>
        <v>2.779387055</v>
      </c>
      <c r="T9" s="29">
        <f t="shared" si="9"/>
        <v>159.2471479</v>
      </c>
      <c r="U9" s="53">
        <f t="shared" si="10"/>
        <v>-111.7489522</v>
      </c>
      <c r="V9" s="29">
        <f t="shared" si="11"/>
        <v>0.000001219189182</v>
      </c>
      <c r="W9" s="29">
        <f t="shared" si="12"/>
        <v>-118.278578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-83.65541300534046</v>
      </c>
      <c r="F3" s="43">
        <v>50.72222222222222</v>
      </c>
      <c r="G3" s="43">
        <v>-72.03399482155079</v>
      </c>
      <c r="H3" s="44">
        <f t="shared" ref="H3:H9" si="1">E3-G3</f>
        <v>-11.62141818</v>
      </c>
      <c r="I3" s="43">
        <v>50.72222222222222</v>
      </c>
      <c r="J3" s="43">
        <v>-70.01314139132356</v>
      </c>
      <c r="K3" s="43">
        <v>50.72222222222222</v>
      </c>
      <c r="L3" s="43">
        <v>-71.85636776001778</v>
      </c>
      <c r="M3" s="45">
        <f t="shared" ref="M3:M9" si="2">10^(E3/20)</f>
        <v>0.00006564918663</v>
      </c>
      <c r="N3" s="45">
        <f t="shared" ref="N3:N9" si="3">10^(G3/20)</f>
        <v>0.0002502074627</v>
      </c>
      <c r="O3" s="45">
        <f t="shared" ref="O3:O9" si="4">10^(J3/20)</f>
        <v>0.0003157496882</v>
      </c>
      <c r="P3" s="45">
        <f t="shared" ref="P3:P9" si="5">10^(L3/20)</f>
        <v>0.0002553769007</v>
      </c>
      <c r="Q3" s="45">
        <f t="shared" ref="Q3:Q9" si="6">ACOS((M3^2+N3^2-O3^2)/(2*M3*N3))</f>
        <v>3.077450153</v>
      </c>
      <c r="R3" s="45">
        <f t="shared" ref="R3:R9" si="7">(360/(2*PI()))*Q3</f>
        <v>176.3249054</v>
      </c>
      <c r="S3" s="7">
        <f t="shared" ref="S3:S9" si="8">ACOS((M3^2+N3^2-P3^2)/(2*M3*N3))</f>
        <v>1.519140661</v>
      </c>
      <c r="T3" s="45">
        <f t="shared" ref="T3:T9" si="9">(360/(2*PI()))*S3</f>
        <v>87.04034839</v>
      </c>
      <c r="U3" s="44">
        <f t="shared" ref="U3:U9" si="10">IF(T3&lt;90,R3*1,R3*-1)</f>
        <v>176.3249054</v>
      </c>
      <c r="V3" s="45">
        <f t="shared" ref="V3:V9" si="11">(M3^2+N3^2-2*M3*N3*COS(Q3))^0.5</f>
        <v>0.0003157496882</v>
      </c>
      <c r="W3" s="45">
        <f t="shared" ref="W3:W9" si="12">20*LOG(V3)</f>
        <v>-70.01314139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0.000000004309815706</v>
      </c>
      <c r="AA3" s="48">
        <f t="shared" ref="AA3:AA9" si="16">10^(G3/10)</f>
        <v>0.00000006260377441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-72.25762626319013</v>
      </c>
      <c r="F4" s="51">
        <v>146.5555555555555</v>
      </c>
      <c r="G4" s="51">
        <v>-73.64218688634904</v>
      </c>
      <c r="H4" s="53">
        <f t="shared" si="1"/>
        <v>1.384560623</v>
      </c>
      <c r="I4" s="51">
        <v>146.5555555555555</v>
      </c>
      <c r="J4" s="51">
        <v>-69.80708900639043</v>
      </c>
      <c r="K4" s="51">
        <v>146.6111111111111</v>
      </c>
      <c r="L4" s="51">
        <v>-85.01816863440945</v>
      </c>
      <c r="M4" s="29">
        <f t="shared" si="2"/>
        <v>0.000243847713</v>
      </c>
      <c r="N4" s="29">
        <f t="shared" si="3"/>
        <v>0.0002079173138</v>
      </c>
      <c r="O4" s="29">
        <f t="shared" si="4"/>
        <v>0.0003233296631</v>
      </c>
      <c r="P4" s="29">
        <f t="shared" si="5"/>
        <v>0.0000561166282</v>
      </c>
      <c r="Q4" s="29">
        <f t="shared" si="6"/>
        <v>1.589049299</v>
      </c>
      <c r="R4" s="29">
        <f t="shared" si="7"/>
        <v>91.04581825</v>
      </c>
      <c r="S4" s="11">
        <f t="shared" si="8"/>
        <v>0.191731392</v>
      </c>
      <c r="T4" s="29">
        <f t="shared" si="9"/>
        <v>10.98539956</v>
      </c>
      <c r="U4" s="53">
        <f t="shared" si="10"/>
        <v>91.04581825</v>
      </c>
      <c r="V4" s="29">
        <f t="shared" si="11"/>
        <v>0.0003233296631</v>
      </c>
      <c r="W4" s="29">
        <f t="shared" si="12"/>
        <v>-69.80708901</v>
      </c>
      <c r="X4" s="59">
        <f t="shared" si="13"/>
        <v>0</v>
      </c>
      <c r="Y4" s="40" t="str">
        <f t="shared" si="14"/>
        <v>OK</v>
      </c>
      <c r="Z4" s="49">
        <f t="shared" si="15"/>
        <v>0.00000005946170715</v>
      </c>
      <c r="AA4" s="49">
        <f t="shared" si="16"/>
        <v>0.00000004322960939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-77.72759440647049</v>
      </c>
      <c r="F5" s="51">
        <v>285.2777777777778</v>
      </c>
      <c r="G5" s="51">
        <v>-80.83924614029115</v>
      </c>
      <c r="H5" s="53">
        <f t="shared" si="1"/>
        <v>3.111651734</v>
      </c>
      <c r="I5" s="51">
        <v>285.2777777777778</v>
      </c>
      <c r="J5" s="51">
        <v>-87.76163867308831</v>
      </c>
      <c r="K5" s="51">
        <v>285.2777777777778</v>
      </c>
      <c r="L5" s="51">
        <v>-76.45934186948162</v>
      </c>
      <c r="M5" s="29">
        <f t="shared" si="2"/>
        <v>0.0001299033287</v>
      </c>
      <c r="N5" s="29">
        <f t="shared" si="3"/>
        <v>0.00009078993245</v>
      </c>
      <c r="O5" s="29">
        <f t="shared" si="4"/>
        <v>0.00004091834562</v>
      </c>
      <c r="P5" s="29">
        <f t="shared" si="5"/>
        <v>0.0001503255864</v>
      </c>
      <c r="Q5" s="29">
        <f t="shared" si="6"/>
        <v>0.1107277692</v>
      </c>
      <c r="R5" s="29">
        <f t="shared" si="7"/>
        <v>6.344233852</v>
      </c>
      <c r="S5" s="11">
        <f t="shared" si="8"/>
        <v>1.463761351</v>
      </c>
      <c r="T5" s="29">
        <f t="shared" si="9"/>
        <v>83.8673476</v>
      </c>
      <c r="U5" s="53">
        <f t="shared" si="10"/>
        <v>6.344233852</v>
      </c>
      <c r="V5" s="29">
        <f t="shared" si="11"/>
        <v>0.00004091834562</v>
      </c>
      <c r="W5" s="29">
        <f t="shared" si="12"/>
        <v>-87.76163867</v>
      </c>
      <c r="X5" s="59">
        <f t="shared" si="13"/>
        <v>0</v>
      </c>
      <c r="Y5" s="40" t="str">
        <f t="shared" si="14"/>
        <v>OK</v>
      </c>
      <c r="Z5" s="49">
        <f t="shared" si="15"/>
        <v>0.0000000168748748</v>
      </c>
      <c r="AA5" s="49">
        <f t="shared" si="16"/>
        <v>0.000000008242811835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-84.93526107832714</v>
      </c>
      <c r="F6" s="51">
        <v>457.6111111111111</v>
      </c>
      <c r="G6" s="51">
        <v>-84.51911706553807</v>
      </c>
      <c r="H6" s="53">
        <f t="shared" si="1"/>
        <v>-0.4161440128</v>
      </c>
      <c r="I6" s="51">
        <v>457.6111111111111</v>
      </c>
      <c r="J6" s="51">
        <v>-92.25683811626142</v>
      </c>
      <c r="K6" s="51">
        <v>457.6111111111111</v>
      </c>
      <c r="L6" s="51">
        <v>-80.23126015023237</v>
      </c>
      <c r="M6" s="29">
        <f t="shared" si="2"/>
        <v>0.0000566548307</v>
      </c>
      <c r="N6" s="29">
        <f t="shared" si="3"/>
        <v>0.00005943525724</v>
      </c>
      <c r="O6" s="29">
        <f t="shared" si="4"/>
        <v>0.00002438698405</v>
      </c>
      <c r="P6" s="29">
        <f t="shared" si="5"/>
        <v>0.00009737265067</v>
      </c>
      <c r="Q6" s="29">
        <f t="shared" si="6"/>
        <v>0.4206127999</v>
      </c>
      <c r="R6" s="29">
        <f t="shared" si="7"/>
        <v>24.09933824</v>
      </c>
      <c r="S6" s="11">
        <f t="shared" si="8"/>
        <v>1.989660618</v>
      </c>
      <c r="T6" s="29">
        <f t="shared" si="9"/>
        <v>113.9991561</v>
      </c>
      <c r="U6" s="53">
        <f t="shared" si="10"/>
        <v>-24.09933824</v>
      </c>
      <c r="V6" s="29">
        <f t="shared" si="11"/>
        <v>0.00002438698405</v>
      </c>
      <c r="W6" s="29">
        <f t="shared" si="12"/>
        <v>-92.25683812</v>
      </c>
      <c r="X6" s="59">
        <f t="shared" si="13"/>
        <v>0</v>
      </c>
      <c r="Y6" s="40" t="str">
        <f t="shared" si="14"/>
        <v>OK</v>
      </c>
      <c r="Z6" s="49">
        <f t="shared" si="15"/>
        <v>0.000000003209769841</v>
      </c>
      <c r="AA6" s="49">
        <f t="shared" si="16"/>
        <v>0.000000003532549804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-105.9312804248233</v>
      </c>
      <c r="F7" s="51">
        <v>662.1111111111111</v>
      </c>
      <c r="G7" s="51">
        <v>-103.5069479941753</v>
      </c>
      <c r="H7" s="53">
        <f t="shared" si="1"/>
        <v>-2.424332431</v>
      </c>
      <c r="I7" s="51">
        <v>662.1111111111111</v>
      </c>
      <c r="J7" s="51">
        <v>-107.9348101169274</v>
      </c>
      <c r="K7" s="51">
        <v>662.1111111111111</v>
      </c>
      <c r="L7" s="51">
        <v>-99.56222759167943</v>
      </c>
      <c r="M7" s="29">
        <f t="shared" si="2"/>
        <v>0.000005051681704</v>
      </c>
      <c r="N7" s="29">
        <f t="shared" si="3"/>
        <v>0.000006678095114</v>
      </c>
      <c r="O7" s="29">
        <f t="shared" si="4"/>
        <v>0.0000040110631</v>
      </c>
      <c r="P7" s="29">
        <f t="shared" si="5"/>
        <v>0.00001051692121</v>
      </c>
      <c r="Q7" s="29">
        <f t="shared" si="6"/>
        <v>0.6422442669</v>
      </c>
      <c r="R7" s="29">
        <f t="shared" si="7"/>
        <v>36.79788591</v>
      </c>
      <c r="S7" s="11">
        <f t="shared" si="8"/>
        <v>2.214417053</v>
      </c>
      <c r="T7" s="29">
        <f t="shared" si="9"/>
        <v>126.8767512</v>
      </c>
      <c r="U7" s="53">
        <f t="shared" si="10"/>
        <v>-36.79788591</v>
      </c>
      <c r="V7" s="29">
        <f t="shared" si="11"/>
        <v>0.0000040110631</v>
      </c>
      <c r="W7" s="29">
        <f t="shared" si="12"/>
        <v>-107.9348101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-109.9072580634453</v>
      </c>
      <c r="F8" s="51">
        <v>1280.388888888889</v>
      </c>
      <c r="G8" s="51">
        <v>-105.6910731991004</v>
      </c>
      <c r="H8" s="53">
        <f t="shared" si="1"/>
        <v>-4.216184864</v>
      </c>
      <c r="I8" s="51">
        <v>1280.388888888889</v>
      </c>
      <c r="J8" s="51">
        <v>-107.0266436696719</v>
      </c>
      <c r="K8" s="51">
        <v>1280.388888888889</v>
      </c>
      <c r="L8" s="51">
        <v>-101.8362670765133</v>
      </c>
      <c r="M8" s="29">
        <f t="shared" si="2"/>
        <v>0.00000319622318</v>
      </c>
      <c r="N8" s="29">
        <f t="shared" si="3"/>
        <v>0.000005193335025</v>
      </c>
      <c r="O8" s="29">
        <f t="shared" si="4"/>
        <v>0.000004453155048</v>
      </c>
      <c r="P8" s="29">
        <f t="shared" si="5"/>
        <v>0.00000809443698</v>
      </c>
      <c r="Q8" s="29">
        <f t="shared" si="6"/>
        <v>1.02066381</v>
      </c>
      <c r="R8" s="29">
        <f t="shared" si="7"/>
        <v>58.4797286</v>
      </c>
      <c r="S8" s="11">
        <f t="shared" si="8"/>
        <v>2.593389357</v>
      </c>
      <c r="T8" s="29">
        <f t="shared" si="9"/>
        <v>148.5902648</v>
      </c>
      <c r="U8" s="53">
        <f t="shared" si="10"/>
        <v>-58.4797286</v>
      </c>
      <c r="V8" s="29">
        <f t="shared" si="11"/>
        <v>0.000004453155048</v>
      </c>
      <c r="W8" s="29">
        <f t="shared" si="12"/>
        <v>-107.0266437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-125.7038333906364</v>
      </c>
      <c r="F9" s="55">
        <v>2345.722222222222</v>
      </c>
      <c r="G9" s="55">
        <v>-120.6186946698286</v>
      </c>
      <c r="H9" s="53">
        <f t="shared" si="1"/>
        <v>-5.085138721</v>
      </c>
      <c r="I9" s="55">
        <v>2345.722222222222</v>
      </c>
      <c r="J9" s="55">
        <v>-118.3421538050347</v>
      </c>
      <c r="K9" s="55">
        <v>2345.722222222222</v>
      </c>
      <c r="L9" s="55">
        <v>-116.8787931697353</v>
      </c>
      <c r="M9" s="29">
        <f t="shared" si="2"/>
        <v>0.0000005185711246</v>
      </c>
      <c r="N9" s="29">
        <f t="shared" si="3"/>
        <v>0.0000009312478144</v>
      </c>
      <c r="O9" s="29">
        <f t="shared" si="4"/>
        <v>0.000001210297984</v>
      </c>
      <c r="P9" s="29">
        <f t="shared" si="5"/>
        <v>0.000001432386903</v>
      </c>
      <c r="Q9" s="29">
        <f t="shared" si="6"/>
        <v>1.918041674</v>
      </c>
      <c r="R9" s="29">
        <f t="shared" si="7"/>
        <v>109.8956928</v>
      </c>
      <c r="S9" s="11">
        <f t="shared" si="8"/>
        <v>2.81762576</v>
      </c>
      <c r="T9" s="29">
        <f t="shared" si="9"/>
        <v>161.4380643</v>
      </c>
      <c r="U9" s="53">
        <f t="shared" si="10"/>
        <v>-109.8956928</v>
      </c>
      <c r="V9" s="29">
        <f t="shared" si="11"/>
        <v>0.000001210297984</v>
      </c>
      <c r="W9" s="29">
        <f t="shared" si="12"/>
        <v>-118.3421538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-83.61564689286365</v>
      </c>
      <c r="F3" s="43">
        <v>50.72222222222222</v>
      </c>
      <c r="G3" s="43">
        <v>-72.03380878964208</v>
      </c>
      <c r="H3" s="44">
        <f t="shared" ref="H3:H9" si="1">E3-G3</f>
        <v>-11.5818381</v>
      </c>
      <c r="I3" s="43">
        <v>50.72222222222222</v>
      </c>
      <c r="J3" s="43">
        <v>-70.00584970295779</v>
      </c>
      <c r="K3" s="43">
        <v>50.72222222222222</v>
      </c>
      <c r="L3" s="43">
        <v>-71.87904353525136</v>
      </c>
      <c r="M3" s="45">
        <f t="shared" ref="M3:M9" si="2">10^(E3/20)</f>
        <v>0.00006595043362</v>
      </c>
      <c r="N3" s="45">
        <f t="shared" ref="N3:N9" si="3">10^(G3/20)</f>
        <v>0.0002502128217</v>
      </c>
      <c r="O3" s="45">
        <f t="shared" ref="O3:O9" si="4">10^(J3/20)</f>
        <v>0.0003160148672</v>
      </c>
      <c r="P3" s="45">
        <f t="shared" ref="P3:P9" si="5">10^(L3/20)</f>
        <v>0.0002547110718</v>
      </c>
      <c r="Q3" s="45">
        <f t="shared" ref="Q3:Q9" si="6">ACOS((M3^2+N3^2-O3^2)/(2*M3*N3))</f>
        <v>3.066177504</v>
      </c>
      <c r="R3" s="45">
        <f t="shared" ref="R3:R9" si="7">(360/(2*PI()))*Q3</f>
        <v>175.6790302</v>
      </c>
      <c r="S3" s="7">
        <f t="shared" ref="S3:S9" si="8">ACOS((M3^2+N3^2-P3^2)/(2*M3*N3))</f>
        <v>1.507785588</v>
      </c>
      <c r="T3" s="45">
        <f t="shared" ref="T3:T9" si="9">(360/(2*PI()))*S3</f>
        <v>86.38975059</v>
      </c>
      <c r="U3" s="44">
        <f t="shared" ref="U3:U9" si="10">IF(T3&lt;90,R3*1,R3*-1)</f>
        <v>175.6790302</v>
      </c>
      <c r="V3" s="45">
        <f t="shared" ref="V3:V9" si="11">(M3^2+N3^2-2*M3*N3*COS(Q3))^0.5</f>
        <v>0.0003160148672</v>
      </c>
      <c r="W3" s="45">
        <f t="shared" ref="W3:W9" si="12">20*LOG(V3)</f>
        <v>-70.0058497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0.000000004349459695</v>
      </c>
      <c r="AA3" s="48">
        <f t="shared" ref="AA3:AA9" si="16">10^(G3/10)</f>
        <v>0.00000006260645613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-72.24118333794361</v>
      </c>
      <c r="F4" s="51">
        <v>146.5555555555555</v>
      </c>
      <c r="G4" s="51">
        <v>-73.6425669431465</v>
      </c>
      <c r="H4" s="53">
        <f t="shared" si="1"/>
        <v>1.401383605</v>
      </c>
      <c r="I4" s="51">
        <v>146.5555555555555</v>
      </c>
      <c r="J4" s="51">
        <v>-69.81277955712238</v>
      </c>
      <c r="K4" s="51">
        <v>146.6111111111111</v>
      </c>
      <c r="L4" s="51">
        <v>-84.91916656478634</v>
      </c>
      <c r="M4" s="29">
        <f t="shared" si="2"/>
        <v>0.000244309769</v>
      </c>
      <c r="N4" s="29">
        <f t="shared" si="3"/>
        <v>0.0002079082165</v>
      </c>
      <c r="O4" s="29">
        <f t="shared" si="4"/>
        <v>0.0003231179034</v>
      </c>
      <c r="P4" s="29">
        <f t="shared" si="5"/>
        <v>0.00005675990655</v>
      </c>
      <c r="Q4" s="29">
        <f t="shared" si="6"/>
        <v>1.58548451</v>
      </c>
      <c r="R4" s="29">
        <f t="shared" si="7"/>
        <v>90.84157092</v>
      </c>
      <c r="S4" s="11">
        <f t="shared" si="8"/>
        <v>0.1935357639</v>
      </c>
      <c r="T4" s="29">
        <f t="shared" si="9"/>
        <v>11.08878246</v>
      </c>
      <c r="U4" s="53">
        <f t="shared" si="10"/>
        <v>90.84157092</v>
      </c>
      <c r="V4" s="29">
        <f t="shared" si="11"/>
        <v>0.0003231179034</v>
      </c>
      <c r="W4" s="29">
        <f t="shared" si="12"/>
        <v>-69.81277956</v>
      </c>
      <c r="X4" s="59">
        <f t="shared" si="13"/>
        <v>0</v>
      </c>
      <c r="Y4" s="40" t="str">
        <f t="shared" si="14"/>
        <v>OK</v>
      </c>
      <c r="Z4" s="49">
        <f t="shared" si="15"/>
        <v>0.00000005968726324</v>
      </c>
      <c r="AA4" s="49">
        <f t="shared" si="16"/>
        <v>0.00000004322582647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-77.74150569596848</v>
      </c>
      <c r="F5" s="51">
        <v>285.2777777777778</v>
      </c>
      <c r="G5" s="51">
        <v>-80.83901285349313</v>
      </c>
      <c r="H5" s="53">
        <f t="shared" si="1"/>
        <v>3.097507158</v>
      </c>
      <c r="I5" s="51">
        <v>285.2777777777778</v>
      </c>
      <c r="J5" s="51">
        <v>-87.81519554054708</v>
      </c>
      <c r="K5" s="51">
        <v>285.2777777777778</v>
      </c>
      <c r="L5" s="51">
        <v>-76.46263944317147</v>
      </c>
      <c r="M5" s="29">
        <f t="shared" si="2"/>
        <v>0.0001296954425</v>
      </c>
      <c r="N5" s="29">
        <f t="shared" si="3"/>
        <v>0.00009079237093</v>
      </c>
      <c r="O5" s="29">
        <f t="shared" si="4"/>
        <v>0.00004066682089</v>
      </c>
      <c r="P5" s="29">
        <f t="shared" si="5"/>
        <v>0.0001502685265</v>
      </c>
      <c r="Q5" s="29">
        <f t="shared" si="6"/>
        <v>0.1092249072</v>
      </c>
      <c r="R5" s="29">
        <f t="shared" si="7"/>
        <v>6.258126199</v>
      </c>
      <c r="S5" s="11">
        <f t="shared" si="8"/>
        <v>1.465145232</v>
      </c>
      <c r="T5" s="29">
        <f t="shared" si="9"/>
        <v>83.94663819</v>
      </c>
      <c r="U5" s="53">
        <f t="shared" si="10"/>
        <v>6.258126199</v>
      </c>
      <c r="V5" s="29">
        <f t="shared" si="11"/>
        <v>0.00004066682089</v>
      </c>
      <c r="W5" s="29">
        <f t="shared" si="12"/>
        <v>-87.81519554</v>
      </c>
      <c r="X5" s="59">
        <f t="shared" si="13"/>
        <v>0</v>
      </c>
      <c r="Y5" s="40" t="str">
        <f t="shared" si="14"/>
        <v>OK</v>
      </c>
      <c r="Z5" s="49">
        <f t="shared" si="15"/>
        <v>0.0000000168209078</v>
      </c>
      <c r="AA5" s="49">
        <f t="shared" si="16"/>
        <v>0.00000000824325462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-84.95158023356683</v>
      </c>
      <c r="F6" s="51">
        <v>457.6111111111111</v>
      </c>
      <c r="G6" s="51">
        <v>-84.51938361283425</v>
      </c>
      <c r="H6" s="53">
        <f t="shared" si="1"/>
        <v>-0.4321966207</v>
      </c>
      <c r="I6" s="51">
        <v>457.6111111111111</v>
      </c>
      <c r="J6" s="51">
        <v>-92.26262875161262</v>
      </c>
      <c r="K6" s="51">
        <v>457.6111111111111</v>
      </c>
      <c r="L6" s="51">
        <v>-80.24002968021925</v>
      </c>
      <c r="M6" s="29">
        <f t="shared" si="2"/>
        <v>0.00005654848684</v>
      </c>
      <c r="N6" s="29">
        <f t="shared" si="3"/>
        <v>0.00005943343336</v>
      </c>
      <c r="O6" s="29">
        <f t="shared" si="4"/>
        <v>0.00002437073136</v>
      </c>
      <c r="P6" s="29">
        <f t="shared" si="5"/>
        <v>0.00009727438998</v>
      </c>
      <c r="Q6" s="29">
        <f t="shared" si="6"/>
        <v>0.4205163124</v>
      </c>
      <c r="R6" s="29">
        <f t="shared" si="7"/>
        <v>24.09380992</v>
      </c>
      <c r="S6" s="11">
        <f t="shared" si="8"/>
        <v>1.989392662</v>
      </c>
      <c r="T6" s="29">
        <f t="shared" si="9"/>
        <v>113.9838033</v>
      </c>
      <c r="U6" s="53">
        <f t="shared" si="10"/>
        <v>-24.09380992</v>
      </c>
      <c r="V6" s="29">
        <f t="shared" si="11"/>
        <v>0.00002437073136</v>
      </c>
      <c r="W6" s="29">
        <f t="shared" si="12"/>
        <v>-92.26262875</v>
      </c>
      <c r="X6" s="59">
        <f t="shared" si="13"/>
        <v>0</v>
      </c>
      <c r="Y6" s="40" t="str">
        <f t="shared" si="14"/>
        <v>OK</v>
      </c>
      <c r="Z6" s="49">
        <f t="shared" si="15"/>
        <v>0.000000003197731364</v>
      </c>
      <c r="AA6" s="49">
        <f t="shared" si="16"/>
        <v>0.000000003532333001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-105.9403666432232</v>
      </c>
      <c r="F7" s="51">
        <v>662.1111111111111</v>
      </c>
      <c r="G7" s="51">
        <v>-103.5055965645633</v>
      </c>
      <c r="H7" s="53">
        <f t="shared" si="1"/>
        <v>-2.434770079</v>
      </c>
      <c r="I7" s="51">
        <v>662.1111111111111</v>
      </c>
      <c r="J7" s="51">
        <v>-107.9864618240649</v>
      </c>
      <c r="K7" s="51">
        <v>662.1111111111111</v>
      </c>
      <c r="L7" s="51">
        <v>-99.57446162326812</v>
      </c>
      <c r="M7" s="29">
        <f t="shared" si="2"/>
        <v>0.000005046399956</v>
      </c>
      <c r="N7" s="29">
        <f t="shared" si="3"/>
        <v>0.000006679134234</v>
      </c>
      <c r="O7" s="29">
        <f t="shared" si="4"/>
        <v>0.000003987281602</v>
      </c>
      <c r="P7" s="29">
        <f t="shared" si="5"/>
        <v>0.00001050211861</v>
      </c>
      <c r="Q7" s="29">
        <f t="shared" si="6"/>
        <v>0.6373033946</v>
      </c>
      <c r="R7" s="29">
        <f t="shared" si="7"/>
        <v>36.51479478</v>
      </c>
      <c r="S7" s="11">
        <f t="shared" si="8"/>
        <v>2.210054311</v>
      </c>
      <c r="T7" s="29">
        <f t="shared" si="9"/>
        <v>126.6267845</v>
      </c>
      <c r="U7" s="53">
        <f t="shared" si="10"/>
        <v>-36.51479478</v>
      </c>
      <c r="V7" s="29">
        <f t="shared" si="11"/>
        <v>0.000003987281602</v>
      </c>
      <c r="W7" s="29">
        <f t="shared" si="12"/>
        <v>-107.9864618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-109.9082276994897</v>
      </c>
      <c r="F8" s="51">
        <v>1280.388888888889</v>
      </c>
      <c r="G8" s="51">
        <v>-105.6951128511681</v>
      </c>
      <c r="H8" s="53">
        <f t="shared" si="1"/>
        <v>-4.213114848</v>
      </c>
      <c r="I8" s="51">
        <v>1280.388888888889</v>
      </c>
      <c r="J8" s="51">
        <v>-107.0358308343824</v>
      </c>
      <c r="K8" s="51">
        <v>1280.388888888889</v>
      </c>
      <c r="L8" s="51">
        <v>-101.8393225503205</v>
      </c>
      <c r="M8" s="29">
        <f t="shared" si="2"/>
        <v>0.000003195866394</v>
      </c>
      <c r="N8" s="29">
        <f t="shared" si="3"/>
        <v>0.000005190920259</v>
      </c>
      <c r="O8" s="29">
        <f t="shared" si="4"/>
        <v>0.000004448447386</v>
      </c>
      <c r="P8" s="29">
        <f t="shared" si="5"/>
        <v>0.000008091590065</v>
      </c>
      <c r="Q8" s="29">
        <f t="shared" si="6"/>
        <v>1.019795366</v>
      </c>
      <c r="R8" s="29">
        <f t="shared" si="7"/>
        <v>58.42997042</v>
      </c>
      <c r="S8" s="11">
        <f t="shared" si="8"/>
        <v>2.593251239</v>
      </c>
      <c r="T8" s="29">
        <f t="shared" si="9"/>
        <v>148.5823512</v>
      </c>
      <c r="U8" s="53">
        <f t="shared" si="10"/>
        <v>-58.42997042</v>
      </c>
      <c r="V8" s="29">
        <f t="shared" si="11"/>
        <v>0.000004448447386</v>
      </c>
      <c r="W8" s="29">
        <f t="shared" si="12"/>
        <v>-107.0358308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-125.6828928684516</v>
      </c>
      <c r="F9" s="55">
        <v>2345.722222222222</v>
      </c>
      <c r="G9" s="55">
        <v>-120.6278079588614</v>
      </c>
      <c r="H9" s="53">
        <f t="shared" si="1"/>
        <v>-5.05508491</v>
      </c>
      <c r="I9" s="55">
        <v>2345.722222222222</v>
      </c>
      <c r="J9" s="55">
        <v>-118.294473489666</v>
      </c>
      <c r="K9" s="55">
        <v>2345.722222222222</v>
      </c>
      <c r="L9" s="55">
        <v>-116.8957452479819</v>
      </c>
      <c r="M9" s="29">
        <f t="shared" si="2"/>
        <v>0.0000005198228387</v>
      </c>
      <c r="N9" s="29">
        <f t="shared" si="3"/>
        <v>0.0000009302712559</v>
      </c>
      <c r="O9" s="29">
        <f t="shared" si="4"/>
        <v>0.000001216960061</v>
      </c>
      <c r="P9" s="29">
        <f t="shared" si="5"/>
        <v>0.000001429594069</v>
      </c>
      <c r="Q9" s="29">
        <f t="shared" si="6"/>
        <v>1.935959041</v>
      </c>
      <c r="R9" s="29">
        <f t="shared" si="7"/>
        <v>110.9222824</v>
      </c>
      <c r="S9" s="11">
        <f t="shared" si="8"/>
        <v>2.790394952</v>
      </c>
      <c r="T9" s="29">
        <f t="shared" si="9"/>
        <v>159.8778539</v>
      </c>
      <c r="U9" s="53">
        <f t="shared" si="10"/>
        <v>-110.9222824</v>
      </c>
      <c r="V9" s="29">
        <f t="shared" si="11"/>
        <v>0.000001216960061</v>
      </c>
      <c r="W9" s="29">
        <f t="shared" si="12"/>
        <v>-118.2944735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-83.50301750845381</v>
      </c>
      <c r="F3" s="43">
        <v>50.72222222222222</v>
      </c>
      <c r="G3" s="43">
        <v>-72.03393023831242</v>
      </c>
      <c r="H3" s="44">
        <f t="shared" ref="H3:H9" si="1">E3-G3</f>
        <v>-11.46908727</v>
      </c>
      <c r="I3" s="43">
        <v>50.72222222222222</v>
      </c>
      <c r="J3" s="43">
        <v>-69.98189962305892</v>
      </c>
      <c r="K3" s="43">
        <v>50.72222222222222</v>
      </c>
      <c r="L3" s="43">
        <v>-71.86396303000146</v>
      </c>
      <c r="M3" s="45">
        <f t="shared" ref="M3:M9" si="2">10^(E3/20)</f>
        <v>0.00006681117729</v>
      </c>
      <c r="N3" s="45">
        <f t="shared" ref="N3:N9" si="3">10^(G3/20)</f>
        <v>0.0002502093232</v>
      </c>
      <c r="O3" s="45">
        <f t="shared" ref="O3:O9" si="4">10^(J3/20)</f>
        <v>0.0003168874348</v>
      </c>
      <c r="P3" s="45">
        <f t="shared" ref="P3:P9" si="5">10^(L3/20)</f>
        <v>0.0002551536871</v>
      </c>
      <c r="Q3" s="45">
        <f t="shared" ref="Q3:Q9" si="6">ACOS((M3^2+N3^2-O3^2)/(2*M3*N3))</f>
        <v>3.070543128</v>
      </c>
      <c r="R3" s="45">
        <f t="shared" ref="R3:R9" si="7">(360/(2*PI()))*Q3</f>
        <v>175.929162</v>
      </c>
      <c r="S3" s="7">
        <f t="shared" ref="S3:S9" si="8">ACOS((M3^2+N3^2-P3^2)/(2*M3*N3))</f>
        <v>1.511988113</v>
      </c>
      <c r="T3" s="45">
        <f t="shared" ref="T3:T9" si="9">(360/(2*PI()))*S3</f>
        <v>86.63053758</v>
      </c>
      <c r="U3" s="44">
        <f t="shared" ref="U3:U9" si="10">IF(T3&lt;90,R3*1,R3*-1)</f>
        <v>175.929162</v>
      </c>
      <c r="V3" s="45">
        <f t="shared" ref="V3:V9" si="11">(M3^2+N3^2-2*M3*N3*COS(Q3))^0.5</f>
        <v>0.0003168874348</v>
      </c>
      <c r="W3" s="45">
        <f t="shared" ref="W3:W9" si="12">20*LOG(V3)</f>
        <v>-69.98189962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0.000000004463733411</v>
      </c>
      <c r="AA3" s="48">
        <f t="shared" ref="AA3:AA9" si="16">10^(G3/10)</f>
        <v>0.00000006260470539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-72.20650921266821</v>
      </c>
      <c r="F4" s="51">
        <v>146.5555555555555</v>
      </c>
      <c r="G4" s="51">
        <v>-73.64251567411485</v>
      </c>
      <c r="H4" s="53">
        <f t="shared" si="1"/>
        <v>1.436006461</v>
      </c>
      <c r="I4" s="51">
        <v>146.5555555555555</v>
      </c>
      <c r="J4" s="51">
        <v>-69.81780273452236</v>
      </c>
      <c r="K4" s="51">
        <v>146.6111111111111</v>
      </c>
      <c r="L4" s="51">
        <v>-84.74626777171619</v>
      </c>
      <c r="M4" s="29">
        <f t="shared" si="2"/>
        <v>0.0002452870044</v>
      </c>
      <c r="N4" s="29">
        <f t="shared" si="3"/>
        <v>0.0002079094437</v>
      </c>
      <c r="O4" s="29">
        <f t="shared" si="4"/>
        <v>0.0003229310936</v>
      </c>
      <c r="P4" s="29">
        <f t="shared" si="5"/>
        <v>0.00005790107292</v>
      </c>
      <c r="Q4" s="29">
        <f t="shared" si="6"/>
        <v>1.579546281</v>
      </c>
      <c r="R4" s="29">
        <f t="shared" si="7"/>
        <v>90.50133544</v>
      </c>
      <c r="S4" s="11">
        <f t="shared" si="8"/>
        <v>0.1961306806</v>
      </c>
      <c r="T4" s="29">
        <f t="shared" si="9"/>
        <v>11.23746023</v>
      </c>
      <c r="U4" s="53">
        <f t="shared" si="10"/>
        <v>90.50133544</v>
      </c>
      <c r="V4" s="29">
        <f t="shared" si="11"/>
        <v>0.0003229310936</v>
      </c>
      <c r="W4" s="29">
        <f t="shared" si="12"/>
        <v>-69.81780273</v>
      </c>
      <c r="X4" s="59">
        <f t="shared" si="13"/>
        <v>0</v>
      </c>
      <c r="Y4" s="40" t="str">
        <f t="shared" si="14"/>
        <v>OK</v>
      </c>
      <c r="Z4" s="49">
        <f t="shared" si="15"/>
        <v>0.00000006016571453</v>
      </c>
      <c r="AA4" s="49">
        <f t="shared" si="16"/>
        <v>0.00000004322633676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-77.75809636542337</v>
      </c>
      <c r="F5" s="51">
        <v>285.2777777777778</v>
      </c>
      <c r="G5" s="51">
        <v>-80.83940843257152</v>
      </c>
      <c r="H5" s="53">
        <f t="shared" si="1"/>
        <v>3.081312067</v>
      </c>
      <c r="I5" s="51">
        <v>285.2777777777778</v>
      </c>
      <c r="J5" s="51">
        <v>-87.8758540611291</v>
      </c>
      <c r="K5" s="51">
        <v>285.2777777777778</v>
      </c>
      <c r="L5" s="51">
        <v>-76.46794604323938</v>
      </c>
      <c r="M5" s="29">
        <f t="shared" si="2"/>
        <v>0.0001294479514</v>
      </c>
      <c r="N5" s="29">
        <f t="shared" si="3"/>
        <v>0.0000907882361</v>
      </c>
      <c r="O5" s="29">
        <f t="shared" si="4"/>
        <v>0.00004038381065</v>
      </c>
      <c r="P5" s="29">
        <f t="shared" si="5"/>
        <v>0.0001501767487</v>
      </c>
      <c r="Q5" s="29">
        <f t="shared" si="6"/>
        <v>0.1077361553</v>
      </c>
      <c r="R5" s="29">
        <f t="shared" si="7"/>
        <v>6.172827002</v>
      </c>
      <c r="S5" s="11">
        <f t="shared" si="8"/>
        <v>1.466533884</v>
      </c>
      <c r="T5" s="29">
        <f t="shared" si="9"/>
        <v>84.02620204</v>
      </c>
      <c r="U5" s="53">
        <f t="shared" si="10"/>
        <v>6.172827002</v>
      </c>
      <c r="V5" s="29">
        <f t="shared" si="11"/>
        <v>0.00004038381065</v>
      </c>
      <c r="W5" s="29">
        <f t="shared" si="12"/>
        <v>-87.87585406</v>
      </c>
      <c r="X5" s="59">
        <f t="shared" si="13"/>
        <v>0</v>
      </c>
      <c r="Y5" s="40" t="str">
        <f t="shared" si="14"/>
        <v>OK</v>
      </c>
      <c r="Z5" s="49">
        <f t="shared" si="15"/>
        <v>0.00000001675677211</v>
      </c>
      <c r="AA5" s="49">
        <f t="shared" si="16"/>
        <v>0.000000008242503813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-84.94386563965148</v>
      </c>
      <c r="F6" s="51">
        <v>457.6111111111111</v>
      </c>
      <c r="G6" s="51">
        <v>-84.51923727165912</v>
      </c>
      <c r="H6" s="53">
        <f t="shared" si="1"/>
        <v>-0.424628368</v>
      </c>
      <c r="I6" s="51">
        <v>457.6111111111111</v>
      </c>
      <c r="J6" s="51">
        <v>-92.24695696941212</v>
      </c>
      <c r="K6" s="51">
        <v>457.6111111111111</v>
      </c>
      <c r="L6" s="51">
        <v>-80.23442199902107</v>
      </c>
      <c r="M6" s="29">
        <f t="shared" si="2"/>
        <v>0.00005659873413</v>
      </c>
      <c r="N6" s="29">
        <f t="shared" si="3"/>
        <v>0.00005943443471</v>
      </c>
      <c r="O6" s="29">
        <f t="shared" si="4"/>
        <v>0.00002441474269</v>
      </c>
      <c r="P6" s="29">
        <f t="shared" si="5"/>
        <v>0.0000973372114</v>
      </c>
      <c r="Q6" s="29">
        <f t="shared" si="6"/>
        <v>0.4212070561</v>
      </c>
      <c r="R6" s="29">
        <f t="shared" si="7"/>
        <v>24.13338662</v>
      </c>
      <c r="S6" s="11">
        <f t="shared" si="8"/>
        <v>1.990034949</v>
      </c>
      <c r="T6" s="29">
        <f t="shared" si="9"/>
        <v>114.0206037</v>
      </c>
      <c r="U6" s="53">
        <f t="shared" si="10"/>
        <v>-24.13338662</v>
      </c>
      <c r="V6" s="29">
        <f t="shared" si="11"/>
        <v>0.00002441474269</v>
      </c>
      <c r="W6" s="29">
        <f t="shared" si="12"/>
        <v>-92.24695697</v>
      </c>
      <c r="X6" s="59">
        <f t="shared" si="13"/>
        <v>0</v>
      </c>
      <c r="Y6" s="40" t="str">
        <f t="shared" si="14"/>
        <v>OK</v>
      </c>
      <c r="Z6" s="49">
        <f t="shared" si="15"/>
        <v>0.000000003203416705</v>
      </c>
      <c r="AA6" s="49">
        <f t="shared" si="16"/>
        <v>0.000000003532452029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-105.9406798275256</v>
      </c>
      <c r="F7" s="51">
        <v>662.1111111111111</v>
      </c>
      <c r="G7" s="51">
        <v>-103.5040444121433</v>
      </c>
      <c r="H7" s="53">
        <f t="shared" si="1"/>
        <v>-2.436635415</v>
      </c>
      <c r="I7" s="51">
        <v>662.1111111111111</v>
      </c>
      <c r="J7" s="51">
        <v>-107.9709347947855</v>
      </c>
      <c r="K7" s="51">
        <v>662.1111111111111</v>
      </c>
      <c r="L7" s="51">
        <v>-99.5739093449063</v>
      </c>
      <c r="M7" s="29">
        <f t="shared" si="2"/>
        <v>0.000005046218003</v>
      </c>
      <c r="N7" s="29">
        <f t="shared" si="3"/>
        <v>0.000006680327889</v>
      </c>
      <c r="O7" s="29">
        <f t="shared" si="4"/>
        <v>0.000003994415702</v>
      </c>
      <c r="P7" s="29">
        <f t="shared" si="5"/>
        <v>0.00001050278639</v>
      </c>
      <c r="Q7" s="29">
        <f t="shared" si="6"/>
        <v>0.6385626416</v>
      </c>
      <c r="R7" s="29">
        <f t="shared" si="7"/>
        <v>36.58694432</v>
      </c>
      <c r="S7" s="11">
        <f t="shared" si="8"/>
        <v>2.209946741</v>
      </c>
      <c r="T7" s="29">
        <f t="shared" si="9"/>
        <v>126.6206212</v>
      </c>
      <c r="U7" s="53">
        <f t="shared" si="10"/>
        <v>-36.58694432</v>
      </c>
      <c r="V7" s="29">
        <f t="shared" si="11"/>
        <v>0.000003994415702</v>
      </c>
      <c r="W7" s="29">
        <f t="shared" si="12"/>
        <v>-107.9709348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-109.9025780629327</v>
      </c>
      <c r="F8" s="51">
        <v>1280.388888888889</v>
      </c>
      <c r="G8" s="51">
        <v>-105.6979003428861</v>
      </c>
      <c r="H8" s="53">
        <f t="shared" si="1"/>
        <v>-4.20467772</v>
      </c>
      <c r="I8" s="51">
        <v>1280.388888888889</v>
      </c>
      <c r="J8" s="51">
        <v>-107.0184398624416</v>
      </c>
      <c r="K8" s="51">
        <v>1280.388888888889</v>
      </c>
      <c r="L8" s="51">
        <v>-101.8326606829139</v>
      </c>
      <c r="M8" s="29">
        <f t="shared" si="2"/>
        <v>0.000003197945785</v>
      </c>
      <c r="N8" s="29">
        <f t="shared" si="3"/>
        <v>0.000005189254646</v>
      </c>
      <c r="O8" s="29">
        <f t="shared" si="4"/>
        <v>0.000004457363032</v>
      </c>
      <c r="P8" s="29">
        <f t="shared" si="5"/>
        <v>0.000008097798499</v>
      </c>
      <c r="Q8" s="29">
        <f t="shared" si="6"/>
        <v>1.02294391</v>
      </c>
      <c r="R8" s="29">
        <f t="shared" si="7"/>
        <v>58.61036873</v>
      </c>
      <c r="S8" s="11">
        <f t="shared" si="8"/>
        <v>2.59877729</v>
      </c>
      <c r="T8" s="29">
        <f t="shared" si="9"/>
        <v>148.8989706</v>
      </c>
      <c r="U8" s="53">
        <f t="shared" si="10"/>
        <v>-58.61036873</v>
      </c>
      <c r="V8" s="29">
        <f t="shared" si="11"/>
        <v>0.000004457363032</v>
      </c>
      <c r="W8" s="29">
        <f t="shared" si="12"/>
        <v>-107.0184399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-125.7154457152699</v>
      </c>
      <c r="F9" s="55">
        <v>2345.722222222222</v>
      </c>
      <c r="G9" s="55">
        <v>-120.6381185752123</v>
      </c>
      <c r="H9" s="53">
        <f t="shared" si="1"/>
        <v>-5.07732714</v>
      </c>
      <c r="I9" s="55">
        <v>2345.722222222222</v>
      </c>
      <c r="J9" s="55">
        <v>-118.316861331511</v>
      </c>
      <c r="K9" s="55">
        <v>2345.722222222222</v>
      </c>
      <c r="L9" s="55">
        <v>-116.9018447726707</v>
      </c>
      <c r="M9" s="29">
        <f t="shared" si="2"/>
        <v>0.0000005178783006</v>
      </c>
      <c r="N9" s="29">
        <f t="shared" si="3"/>
        <v>0.0000009291676292</v>
      </c>
      <c r="O9" s="29">
        <f t="shared" si="4"/>
        <v>0.000001213827391</v>
      </c>
      <c r="P9" s="29">
        <f t="shared" si="5"/>
        <v>0.000001428590512</v>
      </c>
      <c r="Q9" s="29">
        <f t="shared" si="6"/>
        <v>1.933907724</v>
      </c>
      <c r="R9" s="29">
        <f t="shared" si="7"/>
        <v>110.8047506</v>
      </c>
      <c r="S9" s="11">
        <f t="shared" si="8"/>
        <v>2.807947905</v>
      </c>
      <c r="T9" s="29">
        <f t="shared" si="9"/>
        <v>160.8835641</v>
      </c>
      <c r="U9" s="53">
        <f t="shared" si="10"/>
        <v>-110.8047506</v>
      </c>
      <c r="V9" s="29">
        <f t="shared" si="11"/>
        <v>0.000001213827391</v>
      </c>
      <c r="W9" s="29">
        <f t="shared" si="12"/>
        <v>-118.3168613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-83.48156466105586</v>
      </c>
      <c r="F3" s="43">
        <v>50.72222222222222</v>
      </c>
      <c r="G3" s="43">
        <v>-72.03374694233047</v>
      </c>
      <c r="H3" s="44">
        <f t="shared" ref="H3:H9" si="1">E3-G3</f>
        <v>-11.44781772</v>
      </c>
      <c r="I3" s="43">
        <v>50.72222222222222</v>
      </c>
      <c r="J3" s="43">
        <v>-69.97889751385227</v>
      </c>
      <c r="K3" s="43">
        <v>50.72222222222222</v>
      </c>
      <c r="L3" s="43">
        <v>-71.89566041646431</v>
      </c>
      <c r="M3" s="45">
        <f t="shared" ref="M3:M9" si="2">10^(E3/20)</f>
        <v>0.00006697639484</v>
      </c>
      <c r="N3" s="45">
        <f t="shared" ref="N3:N9" si="3">10^(G3/20)</f>
        <v>0.0002502146033</v>
      </c>
      <c r="O3" s="45">
        <f t="shared" ref="O3:O9" si="4">10^(J3/20)</f>
        <v>0.0003169969797</v>
      </c>
      <c r="P3" s="45">
        <f t="shared" ref="P3:P9" si="5">10^(L3/20)</f>
        <v>0.0002542242526</v>
      </c>
      <c r="Q3" s="45">
        <f t="shared" ref="Q3:Q9" si="6">ACOS((M3^2+N3^2-O3^2)/(2*M3*N3))</f>
        <v>3.055879733</v>
      </c>
      <c r="R3" s="45">
        <f t="shared" ref="R3:R9" si="7">(360/(2*PI()))*Q3</f>
        <v>175.0890114</v>
      </c>
      <c r="S3" s="7">
        <f t="shared" ref="S3:S9" si="8">ACOS((M3^2+N3^2-P3^2)/(2*M3*N3))</f>
        <v>1.497238389</v>
      </c>
      <c r="T3" s="45">
        <f t="shared" ref="T3:T9" si="9">(360/(2*PI()))*S3</f>
        <v>85.78544061</v>
      </c>
      <c r="U3" s="44">
        <f t="shared" ref="U3:U9" si="10">IF(T3&lt;90,R3*1,R3*-1)</f>
        <v>175.0890114</v>
      </c>
      <c r="V3" s="45">
        <f t="shared" ref="V3:V9" si="11">(M3^2+N3^2-2*M3*N3*COS(Q3))^0.5</f>
        <v>0.0003169969797</v>
      </c>
      <c r="W3" s="45">
        <f t="shared" ref="W3:W9" si="12">20*LOG(V3)</f>
        <v>-69.97889751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0.000000004485837466</v>
      </c>
      <c r="AA3" s="48">
        <f t="shared" ref="AA3:AA9" si="16">10^(G3/10)</f>
        <v>0.00000006260734771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146.5555555555555</v>
      </c>
      <c r="E4" s="52">
        <v>-72.22373374501721</v>
      </c>
      <c r="F4" s="51">
        <v>146.5555555555555</v>
      </c>
      <c r="G4" s="51">
        <v>-73.64236876304572</v>
      </c>
      <c r="H4" s="53">
        <f t="shared" si="1"/>
        <v>1.418635018</v>
      </c>
      <c r="I4" s="51">
        <v>146.5555555555555</v>
      </c>
      <c r="J4" s="51">
        <v>-69.84884519158568</v>
      </c>
      <c r="K4" s="51">
        <v>146.6111111111111</v>
      </c>
      <c r="L4" s="51">
        <v>-84.80814302581054</v>
      </c>
      <c r="M4" s="29">
        <f t="shared" si="2"/>
        <v>0.0002448010706</v>
      </c>
      <c r="N4" s="29">
        <f t="shared" si="3"/>
        <v>0.0002079129602</v>
      </c>
      <c r="O4" s="29">
        <f t="shared" si="4"/>
        <v>0.0003217790317</v>
      </c>
      <c r="P4" s="29">
        <f t="shared" si="5"/>
        <v>0.00005749007149</v>
      </c>
      <c r="Q4" s="29">
        <f t="shared" si="6"/>
        <v>1.574592037</v>
      </c>
      <c r="R4" s="29">
        <f t="shared" si="7"/>
        <v>90.2174782</v>
      </c>
      <c r="S4" s="11">
        <f t="shared" si="8"/>
        <v>0.1957655948</v>
      </c>
      <c r="T4" s="29">
        <f t="shared" si="9"/>
        <v>11.21654236</v>
      </c>
      <c r="U4" s="53">
        <f t="shared" si="10"/>
        <v>90.2174782</v>
      </c>
      <c r="V4" s="29">
        <f t="shared" si="11"/>
        <v>0.0003217790317</v>
      </c>
      <c r="W4" s="29">
        <f t="shared" si="12"/>
        <v>-69.84884519</v>
      </c>
      <c r="X4" s="59">
        <f t="shared" si="13"/>
        <v>0</v>
      </c>
      <c r="Y4" s="40" t="str">
        <f t="shared" si="14"/>
        <v>OK</v>
      </c>
      <c r="Z4" s="49">
        <f t="shared" si="15"/>
        <v>0.00000005992756415</v>
      </c>
      <c r="AA4" s="49">
        <f t="shared" si="16"/>
        <v>0.00000004322779903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-77.76995570202037</v>
      </c>
      <c r="F5" s="51">
        <v>285.2777777777778</v>
      </c>
      <c r="G5" s="51">
        <v>-80.83906727104134</v>
      </c>
      <c r="H5" s="53">
        <f t="shared" si="1"/>
        <v>3.069111569</v>
      </c>
      <c r="I5" s="51">
        <v>285.2777777777778</v>
      </c>
      <c r="J5" s="51">
        <v>-87.93480925080694</v>
      </c>
      <c r="K5" s="51">
        <v>285.2777777777778</v>
      </c>
      <c r="L5" s="51">
        <v>-76.46406277170306</v>
      </c>
      <c r="M5" s="29">
        <f t="shared" si="2"/>
        <v>0.0001292713294</v>
      </c>
      <c r="N5" s="29">
        <f t="shared" si="3"/>
        <v>0.00009079180212</v>
      </c>
      <c r="O5" s="29">
        <f t="shared" si="4"/>
        <v>0.000040110635</v>
      </c>
      <c r="P5" s="29">
        <f t="shared" si="5"/>
        <v>0.0001502439045</v>
      </c>
      <c r="Q5" s="29">
        <f t="shared" si="6"/>
        <v>0.1045559691</v>
      </c>
      <c r="R5" s="29">
        <f t="shared" si="7"/>
        <v>5.990615752</v>
      </c>
      <c r="S5" s="11">
        <f t="shared" si="8"/>
        <v>1.469188406</v>
      </c>
      <c r="T5" s="29">
        <f t="shared" si="9"/>
        <v>84.178295</v>
      </c>
      <c r="U5" s="53">
        <f t="shared" si="10"/>
        <v>5.990615752</v>
      </c>
      <c r="V5" s="29">
        <f t="shared" si="11"/>
        <v>0.000040110635</v>
      </c>
      <c r="W5" s="29">
        <f t="shared" si="12"/>
        <v>-87.93480925</v>
      </c>
      <c r="X5" s="59">
        <f t="shared" si="13"/>
        <v>0</v>
      </c>
      <c r="Y5" s="40" t="str">
        <f t="shared" si="14"/>
        <v>OK</v>
      </c>
      <c r="Z5" s="49">
        <f t="shared" si="15"/>
        <v>0.00000001671107659</v>
      </c>
      <c r="AA5" s="49">
        <f t="shared" si="16"/>
        <v>0.000000008243151332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-84.95284872020378</v>
      </c>
      <c r="F6" s="51">
        <v>457.6111111111111</v>
      </c>
      <c r="G6" s="51">
        <v>-84.51939327165447</v>
      </c>
      <c r="H6" s="53">
        <f t="shared" si="1"/>
        <v>-0.4334554485</v>
      </c>
      <c r="I6" s="51">
        <v>457.6111111111111</v>
      </c>
      <c r="J6" s="51">
        <v>-92.22854278133347</v>
      </c>
      <c r="K6" s="51">
        <v>457.6111111111111</v>
      </c>
      <c r="L6" s="51">
        <v>-80.23855641807029</v>
      </c>
      <c r="M6" s="29">
        <f t="shared" si="2"/>
        <v>0.00005654022911</v>
      </c>
      <c r="N6" s="29">
        <f t="shared" si="3"/>
        <v>0.00005943336727</v>
      </c>
      <c r="O6" s="29">
        <f t="shared" si="4"/>
        <v>0.00002446655713</v>
      </c>
      <c r="P6" s="29">
        <f t="shared" si="5"/>
        <v>0.00009729089064</v>
      </c>
      <c r="Q6" s="29">
        <f t="shared" si="6"/>
        <v>0.4222328988</v>
      </c>
      <c r="R6" s="29">
        <f t="shared" si="7"/>
        <v>24.19216307</v>
      </c>
      <c r="S6" s="11">
        <f t="shared" si="8"/>
        <v>1.990134451</v>
      </c>
      <c r="T6" s="29">
        <f t="shared" si="9"/>
        <v>114.0263047</v>
      </c>
      <c r="U6" s="53">
        <f t="shared" si="10"/>
        <v>-24.19216307</v>
      </c>
      <c r="V6" s="29">
        <f t="shared" si="11"/>
        <v>0.00002446655713</v>
      </c>
      <c r="W6" s="29">
        <f t="shared" si="12"/>
        <v>-92.22854278</v>
      </c>
      <c r="X6" s="59">
        <f t="shared" si="13"/>
        <v>0</v>
      </c>
      <c r="Y6" s="40" t="str">
        <f t="shared" si="14"/>
        <v>OK</v>
      </c>
      <c r="Z6" s="49">
        <f t="shared" si="15"/>
        <v>0.000000003196797508</v>
      </c>
      <c r="AA6" s="49">
        <f t="shared" si="16"/>
        <v>0.000000003532325145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-105.9506856679197</v>
      </c>
      <c r="F7" s="51">
        <v>662.1111111111111</v>
      </c>
      <c r="G7" s="51">
        <v>-103.5028183618569</v>
      </c>
      <c r="H7" s="53">
        <f t="shared" si="1"/>
        <v>-2.447867306</v>
      </c>
      <c r="I7" s="51">
        <v>662.1111111111111</v>
      </c>
      <c r="J7" s="51">
        <v>-107.9316231157472</v>
      </c>
      <c r="K7" s="51">
        <v>662.1111111111111</v>
      </c>
      <c r="L7" s="51">
        <v>-99.57454074742438</v>
      </c>
      <c r="M7" s="29">
        <f t="shared" si="2"/>
        <v>0.000005040408283</v>
      </c>
      <c r="N7" s="29">
        <f t="shared" si="3"/>
        <v>0.000006681270913</v>
      </c>
      <c r="O7" s="29">
        <f t="shared" si="4"/>
        <v>0.000004012535098</v>
      </c>
      <c r="P7" s="29">
        <f t="shared" si="5"/>
        <v>0.00001050202294</v>
      </c>
      <c r="Q7" s="29">
        <f t="shared" si="6"/>
        <v>0.6419522909</v>
      </c>
      <c r="R7" s="29">
        <f t="shared" si="7"/>
        <v>36.78115692</v>
      </c>
      <c r="S7" s="11">
        <f t="shared" si="8"/>
        <v>2.211253315</v>
      </c>
      <c r="T7" s="29">
        <f t="shared" si="9"/>
        <v>126.6954824</v>
      </c>
      <c r="U7" s="53">
        <f t="shared" si="10"/>
        <v>-36.78115692</v>
      </c>
      <c r="V7" s="29">
        <f t="shared" si="11"/>
        <v>0.000004012535098</v>
      </c>
      <c r="W7" s="29">
        <f t="shared" si="12"/>
        <v>-107.9316231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-109.8586406519129</v>
      </c>
      <c r="F8" s="51">
        <v>1280.388888888889</v>
      </c>
      <c r="G8" s="51">
        <v>-105.6995162421445</v>
      </c>
      <c r="H8" s="53">
        <f t="shared" si="1"/>
        <v>-4.15912441</v>
      </c>
      <c r="I8" s="51">
        <v>1280.388888888889</v>
      </c>
      <c r="J8" s="51">
        <v>-107.0000698414728</v>
      </c>
      <c r="K8" s="51">
        <v>1280.388888888889</v>
      </c>
      <c r="L8" s="51">
        <v>-101.8159929298856</v>
      </c>
      <c r="M8" s="29">
        <f t="shared" si="2"/>
        <v>0.000003214163518</v>
      </c>
      <c r="N8" s="29">
        <f t="shared" si="3"/>
        <v>0.000005188289341</v>
      </c>
      <c r="O8" s="29">
        <f t="shared" si="4"/>
        <v>0.000004466800005</v>
      </c>
      <c r="P8" s="29">
        <f t="shared" si="5"/>
        <v>0.000008113352656</v>
      </c>
      <c r="Q8" s="29">
        <f t="shared" si="6"/>
        <v>1.025564886</v>
      </c>
      <c r="R8" s="29">
        <f t="shared" si="7"/>
        <v>58.7605396</v>
      </c>
      <c r="S8" s="11">
        <f t="shared" si="8"/>
        <v>2.599902673</v>
      </c>
      <c r="T8" s="29">
        <f t="shared" si="9"/>
        <v>148.9634503</v>
      </c>
      <c r="U8" s="53">
        <f t="shared" si="10"/>
        <v>-58.7605396</v>
      </c>
      <c r="V8" s="29">
        <f t="shared" si="11"/>
        <v>0.000004466800005</v>
      </c>
      <c r="W8" s="29">
        <f t="shared" si="12"/>
        <v>-107.0000698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-125.6320599464143</v>
      </c>
      <c r="F9" s="55">
        <v>2345.722222222222</v>
      </c>
      <c r="G9" s="55">
        <v>-120.6351077092331</v>
      </c>
      <c r="H9" s="53">
        <f t="shared" si="1"/>
        <v>-4.996952237</v>
      </c>
      <c r="I9" s="55">
        <v>2345.722222222222</v>
      </c>
      <c r="J9" s="55">
        <v>-118.2690268806677</v>
      </c>
      <c r="K9" s="55">
        <v>2345.722222222222</v>
      </c>
      <c r="L9" s="55">
        <v>-116.8798850914621</v>
      </c>
      <c r="M9" s="29">
        <f t="shared" si="2"/>
        <v>0.0000005228739466</v>
      </c>
      <c r="N9" s="29">
        <f t="shared" si="3"/>
        <v>0.0000009294897706</v>
      </c>
      <c r="O9" s="29">
        <f t="shared" si="4"/>
        <v>0.000001220530555</v>
      </c>
      <c r="P9" s="29">
        <f t="shared" si="5"/>
        <v>0.000001432206846</v>
      </c>
      <c r="Q9" s="29">
        <f t="shared" si="6"/>
        <v>1.941736553</v>
      </c>
      <c r="R9" s="29">
        <f t="shared" si="7"/>
        <v>111.2533094</v>
      </c>
      <c r="S9" s="11">
        <f t="shared" si="8"/>
        <v>2.793960161</v>
      </c>
      <c r="T9" s="29">
        <f t="shared" si="9"/>
        <v>160.0821253</v>
      </c>
      <c r="U9" s="53">
        <f t="shared" si="10"/>
        <v>-111.2533094</v>
      </c>
      <c r="V9" s="29">
        <f t="shared" si="11"/>
        <v>0.000001220530555</v>
      </c>
      <c r="W9" s="29">
        <f t="shared" si="12"/>
        <v>-118.2690269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-83.2736037474924</v>
      </c>
      <c r="F3" s="43">
        <v>50.72222222222222</v>
      </c>
      <c r="G3" s="43">
        <v>-72.03409410227275</v>
      </c>
      <c r="H3" s="44">
        <f t="shared" ref="H3:H9" si="1">E3-G3</f>
        <v>-11.23950965</v>
      </c>
      <c r="I3" s="43">
        <v>50.72222222222222</v>
      </c>
      <c r="J3" s="43">
        <v>-69.93948210084069</v>
      </c>
      <c r="K3" s="43">
        <v>50.72222222222222</v>
      </c>
      <c r="L3" s="43">
        <v>-71.95692242272193</v>
      </c>
      <c r="M3" s="45">
        <f t="shared" ref="M3:M9" si="2">10^(E3/20)</f>
        <v>0.0000685993203</v>
      </c>
      <c r="N3" s="45">
        <f t="shared" ref="N3:N9" si="3">10^(G3/20)</f>
        <v>0.0002502046029</v>
      </c>
      <c r="O3" s="45">
        <f t="shared" ref="O3:O9" si="4">10^(J3/20)</f>
        <v>0.0003184387386</v>
      </c>
      <c r="P3" s="45">
        <f t="shared" ref="P3:P9" si="5">10^(L3/20)</f>
        <v>0.0002524375049</v>
      </c>
      <c r="Q3" s="45">
        <f t="shared" ref="Q3:Q9" si="6">ACOS((M3^2+N3^2-O3^2)/(2*M3*N3))</f>
        <v>3.025087079</v>
      </c>
      <c r="R3" s="45">
        <f t="shared" ref="R3:R9" si="7">(360/(2*PI()))*Q3</f>
        <v>173.3247223</v>
      </c>
      <c r="S3" s="7">
        <f t="shared" ref="S3:S9" si="8">ACOS((M3^2+N3^2-P3^2)/(2*M3*N3))</f>
        <v>1.466214499</v>
      </c>
      <c r="T3" s="45">
        <f t="shared" ref="T3:T9" si="9">(360/(2*PI()))*S3</f>
        <v>84.00790265</v>
      </c>
      <c r="U3" s="44">
        <f t="shared" ref="U3:U9" si="10">IF(T3&lt;90,R3*1,R3*-1)</f>
        <v>173.3247223</v>
      </c>
      <c r="V3" s="45">
        <f t="shared" ref="V3:V9" si="11">(M3^2+N3^2-2*M3*N3*COS(Q3))^0.5</f>
        <v>0.0003184387386</v>
      </c>
      <c r="W3" s="45">
        <f t="shared" ref="W3:W9" si="12">20*LOG(V3)</f>
        <v>-69.9394821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0.000000004705866746</v>
      </c>
      <c r="AA3" s="48">
        <f t="shared" ref="AA3:AA9" si="16">10^(G3/10)</f>
        <v>0.00000006260234329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146.5555555555555</v>
      </c>
      <c r="E4" s="52">
        <v>-72.22950049794963</v>
      </c>
      <c r="F4" s="51">
        <v>146.5555555555555</v>
      </c>
      <c r="G4" s="51">
        <v>-73.6424530394562</v>
      </c>
      <c r="H4" s="53">
        <f t="shared" si="1"/>
        <v>1.412952542</v>
      </c>
      <c r="I4" s="51">
        <v>146.5555555555555</v>
      </c>
      <c r="J4" s="51">
        <v>-69.89470459848862</v>
      </c>
      <c r="K4" s="51">
        <v>146.6111111111111</v>
      </c>
      <c r="L4" s="51">
        <v>-84.86273667048664</v>
      </c>
      <c r="M4" s="29">
        <f t="shared" si="2"/>
        <v>0.0002446385957</v>
      </c>
      <c r="N4" s="29">
        <f t="shared" si="3"/>
        <v>0.0002079109429</v>
      </c>
      <c r="O4" s="29">
        <f t="shared" si="4"/>
        <v>0.0003200845929</v>
      </c>
      <c r="P4" s="29">
        <f t="shared" si="5"/>
        <v>0.00005712986088</v>
      </c>
      <c r="Q4" s="29">
        <f t="shared" si="6"/>
        <v>1.564693074</v>
      </c>
      <c r="R4" s="29">
        <f t="shared" si="7"/>
        <v>89.6503094</v>
      </c>
      <c r="S4" s="11">
        <f t="shared" si="8"/>
        <v>0.1943370372</v>
      </c>
      <c r="T4" s="29">
        <f t="shared" si="9"/>
        <v>11.13469203</v>
      </c>
      <c r="U4" s="53">
        <f t="shared" si="10"/>
        <v>89.6503094</v>
      </c>
      <c r="V4" s="29">
        <f t="shared" si="11"/>
        <v>0.0003200845929</v>
      </c>
      <c r="W4" s="29">
        <f t="shared" si="12"/>
        <v>-69.8947046</v>
      </c>
      <c r="X4" s="59">
        <f t="shared" si="13"/>
        <v>0</v>
      </c>
      <c r="Y4" s="40" t="str">
        <f t="shared" si="14"/>
        <v>OK</v>
      </c>
      <c r="Z4" s="49">
        <f t="shared" si="15"/>
        <v>0.00000005984804251</v>
      </c>
      <c r="AA4" s="49">
        <f t="shared" si="16"/>
        <v>0.00000004322696018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-77.78201913335106</v>
      </c>
      <c r="F5" s="51">
        <v>285.2777777777778</v>
      </c>
      <c r="G5" s="51">
        <v>-80.83929401661983</v>
      </c>
      <c r="H5" s="53">
        <f t="shared" si="1"/>
        <v>3.057274883</v>
      </c>
      <c r="I5" s="51">
        <v>285.2777777777778</v>
      </c>
      <c r="J5" s="51">
        <v>-87.97350983549896</v>
      </c>
      <c r="K5" s="51">
        <v>285.2777777777778</v>
      </c>
      <c r="L5" s="51">
        <v>-76.47124968114488</v>
      </c>
      <c r="M5" s="29">
        <f t="shared" si="2"/>
        <v>0.000129091915</v>
      </c>
      <c r="N5" s="29">
        <f t="shared" si="3"/>
        <v>0.00009078943202</v>
      </c>
      <c r="O5" s="29">
        <f t="shared" si="4"/>
        <v>0.00003993231683</v>
      </c>
      <c r="P5" s="29">
        <f t="shared" si="5"/>
        <v>0.0001501196406</v>
      </c>
      <c r="Q5" s="29">
        <f t="shared" si="6"/>
        <v>0.1043521862</v>
      </c>
      <c r="R5" s="29">
        <f t="shared" si="7"/>
        <v>5.97893985</v>
      </c>
      <c r="S5" s="11">
        <f t="shared" si="8"/>
        <v>1.469449706</v>
      </c>
      <c r="T5" s="29">
        <f t="shared" si="9"/>
        <v>84.19326639</v>
      </c>
      <c r="U5" s="53">
        <f t="shared" si="10"/>
        <v>5.97893985</v>
      </c>
      <c r="V5" s="29">
        <f t="shared" si="11"/>
        <v>0.00003993231683</v>
      </c>
      <c r="W5" s="29">
        <f t="shared" si="12"/>
        <v>-87.97350984</v>
      </c>
      <c r="X5" s="59">
        <f t="shared" si="13"/>
        <v>0</v>
      </c>
      <c r="Y5" s="40" t="str">
        <f t="shared" si="14"/>
        <v>OK</v>
      </c>
      <c r="Z5" s="49">
        <f t="shared" si="15"/>
        <v>0.00000001666472252</v>
      </c>
      <c r="AA5" s="49">
        <f t="shared" si="16"/>
        <v>0.000000008242720967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-84.96376021031863</v>
      </c>
      <c r="F6" s="51">
        <v>457.6111111111111</v>
      </c>
      <c r="G6" s="51">
        <v>-84.51931283284232</v>
      </c>
      <c r="H6" s="53">
        <f t="shared" si="1"/>
        <v>-0.4444473775</v>
      </c>
      <c r="I6" s="51">
        <v>457.6111111111111</v>
      </c>
      <c r="J6" s="51">
        <v>-92.20284728674642</v>
      </c>
      <c r="K6" s="51">
        <v>457.6111111111111</v>
      </c>
      <c r="L6" s="51">
        <v>-80.23964028691971</v>
      </c>
      <c r="M6" s="29">
        <f t="shared" si="2"/>
        <v>0.00005646924608</v>
      </c>
      <c r="N6" s="29">
        <f t="shared" si="3"/>
        <v>0.00005943391767</v>
      </c>
      <c r="O6" s="29">
        <f t="shared" si="4"/>
        <v>0.00002453904379</v>
      </c>
      <c r="P6" s="29">
        <f t="shared" si="5"/>
        <v>0.00009727875095</v>
      </c>
      <c r="Q6" s="29">
        <f t="shared" si="6"/>
        <v>0.4236371648</v>
      </c>
      <c r="R6" s="29">
        <f t="shared" si="7"/>
        <v>24.27262159</v>
      </c>
      <c r="S6" s="11">
        <f t="shared" si="8"/>
        <v>1.991603645</v>
      </c>
      <c r="T6" s="29">
        <f t="shared" si="9"/>
        <v>114.1104833</v>
      </c>
      <c r="U6" s="53">
        <f t="shared" si="10"/>
        <v>-24.27262159</v>
      </c>
      <c r="V6" s="29">
        <f t="shared" si="11"/>
        <v>0.00002453904379</v>
      </c>
      <c r="W6" s="29">
        <f t="shared" si="12"/>
        <v>-92.20284729</v>
      </c>
      <c r="X6" s="59">
        <f t="shared" si="13"/>
        <v>0</v>
      </c>
      <c r="Y6" s="40" t="str">
        <f t="shared" si="14"/>
        <v>OK</v>
      </c>
      <c r="Z6" s="49">
        <f t="shared" si="15"/>
        <v>0.000000003188775752</v>
      </c>
      <c r="AA6" s="49">
        <f t="shared" si="16"/>
        <v>0.00000000353239057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-105.9486334516845</v>
      </c>
      <c r="F7" s="51">
        <v>662.1111111111111</v>
      </c>
      <c r="G7" s="51">
        <v>-103.5055973018402</v>
      </c>
      <c r="H7" s="53">
        <f t="shared" si="1"/>
        <v>-2.44303615</v>
      </c>
      <c r="I7" s="51">
        <v>662.1111111111111</v>
      </c>
      <c r="J7" s="51">
        <v>-107.9059394520049</v>
      </c>
      <c r="K7" s="51">
        <v>662.1111111111111</v>
      </c>
      <c r="L7" s="51">
        <v>-99.56530945595935</v>
      </c>
      <c r="M7" s="29">
        <f t="shared" si="2"/>
        <v>0.000005041599322</v>
      </c>
      <c r="N7" s="29">
        <f t="shared" si="3"/>
        <v>0.000006679133667</v>
      </c>
      <c r="O7" s="29">
        <f t="shared" si="4"/>
        <v>0.000004024417487</v>
      </c>
      <c r="P7" s="29">
        <f t="shared" si="5"/>
        <v>0.00001051319034</v>
      </c>
      <c r="Q7" s="29">
        <f t="shared" si="6"/>
        <v>0.6446141918</v>
      </c>
      <c r="R7" s="29">
        <f t="shared" si="7"/>
        <v>36.93367261</v>
      </c>
      <c r="S7" s="11">
        <f t="shared" si="8"/>
        <v>2.215976405</v>
      </c>
      <c r="T7" s="29">
        <f t="shared" si="9"/>
        <v>126.9660955</v>
      </c>
      <c r="U7" s="53">
        <f t="shared" si="10"/>
        <v>-36.93367261</v>
      </c>
      <c r="V7" s="29">
        <f t="shared" si="11"/>
        <v>0.000004024417487</v>
      </c>
      <c r="W7" s="29">
        <f t="shared" si="12"/>
        <v>-107.9059395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-109.8508186410163</v>
      </c>
      <c r="F8" s="51">
        <v>1280.388888888889</v>
      </c>
      <c r="G8" s="51">
        <v>-105.7006221547183</v>
      </c>
      <c r="H8" s="53">
        <f t="shared" si="1"/>
        <v>-4.150196486</v>
      </c>
      <c r="I8" s="51">
        <v>1280.388888888889</v>
      </c>
      <c r="J8" s="51">
        <v>-107.0418716321525</v>
      </c>
      <c r="K8" s="51">
        <v>1280.388888888889</v>
      </c>
      <c r="L8" s="51">
        <v>-101.8213845473647</v>
      </c>
      <c r="M8" s="29">
        <f t="shared" si="2"/>
        <v>0.000003217059312</v>
      </c>
      <c r="N8" s="29">
        <f t="shared" si="3"/>
        <v>0.000005187628795</v>
      </c>
      <c r="O8" s="29">
        <f t="shared" si="4"/>
        <v>0.000004445354688</v>
      </c>
      <c r="P8" s="29">
        <f t="shared" si="5"/>
        <v>0.000008108317994</v>
      </c>
      <c r="Q8" s="29">
        <f t="shared" si="6"/>
        <v>1.018910705</v>
      </c>
      <c r="R8" s="29">
        <f t="shared" si="7"/>
        <v>58.37928311</v>
      </c>
      <c r="S8" s="11">
        <f t="shared" si="8"/>
        <v>2.593225464</v>
      </c>
      <c r="T8" s="29">
        <f t="shared" si="9"/>
        <v>148.5808744</v>
      </c>
      <c r="U8" s="53">
        <f t="shared" si="10"/>
        <v>-58.37928311</v>
      </c>
      <c r="V8" s="29">
        <f t="shared" si="11"/>
        <v>0.000004445354688</v>
      </c>
      <c r="W8" s="29">
        <f t="shared" si="12"/>
        <v>-107.0418716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-125.5748971761663</v>
      </c>
      <c r="F9" s="55">
        <v>2345.722222222222</v>
      </c>
      <c r="G9" s="55">
        <v>-120.6454750906322</v>
      </c>
      <c r="H9" s="53">
        <f t="shared" si="1"/>
        <v>-4.929422086</v>
      </c>
      <c r="I9" s="55">
        <v>2345.722222222222</v>
      </c>
      <c r="J9" s="55">
        <v>-118.316817293883</v>
      </c>
      <c r="K9" s="55">
        <v>2345.722222222222</v>
      </c>
      <c r="L9" s="55">
        <v>-116.8386303965034</v>
      </c>
      <c r="M9" s="29">
        <f t="shared" si="2"/>
        <v>0.0000005263263841</v>
      </c>
      <c r="N9" s="29">
        <f t="shared" si="3"/>
        <v>0.0000009283810037</v>
      </c>
      <c r="O9" s="29">
        <f t="shared" si="4"/>
        <v>0.000001213833545</v>
      </c>
      <c r="P9" s="29">
        <f t="shared" si="5"/>
        <v>0.000001439025468</v>
      </c>
      <c r="Q9" s="29">
        <f t="shared" si="6"/>
        <v>1.920120866</v>
      </c>
      <c r="R9" s="29">
        <f t="shared" si="7"/>
        <v>110.0148218</v>
      </c>
      <c r="S9" s="11">
        <f t="shared" si="8"/>
        <v>2.835654829</v>
      </c>
      <c r="T9" s="29">
        <f t="shared" si="9"/>
        <v>162.4710539</v>
      </c>
      <c r="U9" s="53">
        <f t="shared" si="10"/>
        <v>-110.0148218</v>
      </c>
      <c r="V9" s="29">
        <f t="shared" si="11"/>
        <v>0.000001213833545</v>
      </c>
      <c r="W9" s="29">
        <f t="shared" si="12"/>
        <v>-118.3168173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63"/>
    <col customWidth="1" min="9" max="9" width="9.75"/>
    <col customWidth="1" min="10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-83.41141562374759</v>
      </c>
      <c r="F3" s="43">
        <v>50.72222222222222</v>
      </c>
      <c r="G3" s="43">
        <v>-72.03399854514228</v>
      </c>
      <c r="H3" s="44">
        <f t="shared" ref="H3:H9" si="1">E3-G3</f>
        <v>-11.37741708</v>
      </c>
      <c r="I3" s="43">
        <v>50.72222222222222</v>
      </c>
      <c r="J3" s="43">
        <v>-69.96350612501143</v>
      </c>
      <c r="K3" s="43">
        <v>50.72222222222222</v>
      </c>
      <c r="L3" s="43">
        <v>-71.87829283648702</v>
      </c>
      <c r="M3" s="45">
        <f t="shared" ref="M3:M9" si="2">10^(E3/20)</f>
        <v>0.00006751950019</v>
      </c>
      <c r="N3" s="45">
        <f t="shared" ref="N3:N9" si="3">10^(G3/20)</f>
        <v>0.0002502073555</v>
      </c>
      <c r="O3" s="45">
        <f t="shared" ref="O3:O9" si="4">10^(J3/20)</f>
        <v>0.000317559196</v>
      </c>
      <c r="P3" s="45">
        <f t="shared" ref="P3:P9" si="5">10^(L3/20)</f>
        <v>0.0002547330867</v>
      </c>
      <c r="Q3" s="45">
        <f t="shared" ref="Q3:Q9" si="6">ACOS((M3^2+N3^2-O3^2)/(2*M3*N3))</f>
        <v>3.062169256</v>
      </c>
      <c r="R3" s="45">
        <f t="shared" ref="R3:R9" si="7">(360/(2*PI()))*Q3</f>
        <v>175.4493745</v>
      </c>
      <c r="S3" s="7">
        <f t="shared" ref="S3:S9" si="8">ACOS((M3^2+N3^2-P3^2)/(2*M3*N3))</f>
        <v>1.503453057</v>
      </c>
      <c r="T3" s="45">
        <f t="shared" ref="T3:T9" si="9">(360/(2*PI()))*S3</f>
        <v>86.14151487</v>
      </c>
      <c r="U3" s="44">
        <f t="shared" ref="U3:U9" si="10">IF(T3&lt;90,R3*1,R3*-1)</f>
        <v>175.4493745</v>
      </c>
      <c r="V3" s="45">
        <f t="shared" ref="V3:V9" si="11">(M3^2+N3^2-2*M3*N3*COS(Q3))^0.5</f>
        <v>0.000317559196</v>
      </c>
      <c r="W3" s="45">
        <f t="shared" ref="W3:W9" si="12">20*LOG(V3)</f>
        <v>-69.96350613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0.000000004558882906</v>
      </c>
      <c r="AA3" s="48">
        <f t="shared" ref="AA3:AA9" si="16">10^(G3/10)</f>
        <v>0.00000006260372074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-72.15390506541956</v>
      </c>
      <c r="F4" s="51">
        <v>146.5555555555555</v>
      </c>
      <c r="G4" s="51">
        <v>-73.64243309642005</v>
      </c>
      <c r="H4" s="53">
        <f t="shared" si="1"/>
        <v>1.488528031</v>
      </c>
      <c r="I4" s="51">
        <v>146.5555555555555</v>
      </c>
      <c r="J4" s="51">
        <v>-69.84057040936227</v>
      </c>
      <c r="K4" s="51">
        <v>146.6111111111111</v>
      </c>
      <c r="L4" s="51">
        <v>-84.44640764869845</v>
      </c>
      <c r="M4" s="29">
        <f t="shared" si="2"/>
        <v>0.0002467770377</v>
      </c>
      <c r="N4" s="29">
        <f t="shared" si="3"/>
        <v>0.0002079114203</v>
      </c>
      <c r="O4" s="29">
        <f t="shared" si="4"/>
        <v>0.0003220857268</v>
      </c>
      <c r="P4" s="29">
        <f t="shared" si="5"/>
        <v>0.00005993487689</v>
      </c>
      <c r="Q4" s="29">
        <f t="shared" si="6"/>
        <v>1.567026424</v>
      </c>
      <c r="R4" s="29">
        <f t="shared" si="7"/>
        <v>89.7840005</v>
      </c>
      <c r="S4" s="11">
        <f t="shared" si="8"/>
        <v>0.2017667353</v>
      </c>
      <c r="T4" s="29">
        <f t="shared" si="9"/>
        <v>11.56038238</v>
      </c>
      <c r="U4" s="53">
        <f t="shared" si="10"/>
        <v>89.7840005</v>
      </c>
      <c r="V4" s="29">
        <f t="shared" si="11"/>
        <v>0.0003220857268</v>
      </c>
      <c r="W4" s="29">
        <f t="shared" si="12"/>
        <v>-69.84057041</v>
      </c>
      <c r="X4" s="59">
        <f t="shared" si="13"/>
        <v>0</v>
      </c>
      <c r="Y4" s="40" t="str">
        <f t="shared" si="14"/>
        <v>OK</v>
      </c>
      <c r="Z4" s="49">
        <f t="shared" si="15"/>
        <v>0.00000006089890635</v>
      </c>
      <c r="AA4" s="49">
        <f t="shared" si="16"/>
        <v>0.00000004322715869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-77.81541941666705</v>
      </c>
      <c r="F5" s="51">
        <v>285.2777777777778</v>
      </c>
      <c r="G5" s="51">
        <v>-80.83942660691902</v>
      </c>
      <c r="H5" s="53">
        <f t="shared" si="1"/>
        <v>3.02400719</v>
      </c>
      <c r="I5" s="51">
        <v>285.2777777777778</v>
      </c>
      <c r="J5" s="51">
        <v>-88.08631677697309</v>
      </c>
      <c r="K5" s="51">
        <v>285.2777777777778</v>
      </c>
      <c r="L5" s="51">
        <v>-76.4878566443444</v>
      </c>
      <c r="M5" s="29">
        <f t="shared" si="2"/>
        <v>0.0001285964646</v>
      </c>
      <c r="N5" s="29">
        <f t="shared" si="3"/>
        <v>0.00009078804613</v>
      </c>
      <c r="O5" s="29">
        <f t="shared" si="4"/>
        <v>0.00003941705389</v>
      </c>
      <c r="P5" s="29">
        <f t="shared" si="5"/>
        <v>0.0001498328939</v>
      </c>
      <c r="Q5" s="29">
        <f t="shared" si="6"/>
        <v>0.1031984038</v>
      </c>
      <c r="R5" s="29">
        <f t="shared" si="7"/>
        <v>5.912832993</v>
      </c>
      <c r="S5" s="11">
        <f t="shared" si="8"/>
        <v>1.470860488</v>
      </c>
      <c r="T5" s="29">
        <f t="shared" si="9"/>
        <v>84.27409824</v>
      </c>
      <c r="U5" s="53">
        <f t="shared" si="10"/>
        <v>5.912832993</v>
      </c>
      <c r="V5" s="29">
        <f t="shared" si="11"/>
        <v>0.00003941705389</v>
      </c>
      <c r="W5" s="29">
        <f t="shared" si="12"/>
        <v>-88.08631678</v>
      </c>
      <c r="X5" s="59">
        <f t="shared" si="13"/>
        <v>0</v>
      </c>
      <c r="Y5" s="40" t="str">
        <f t="shared" si="14"/>
        <v>OK</v>
      </c>
      <c r="Z5" s="49">
        <f t="shared" si="15"/>
        <v>0.00000001653705072</v>
      </c>
      <c r="AA5" s="49">
        <f t="shared" si="16"/>
        <v>0.00000000824246932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-84.96126318408255</v>
      </c>
      <c r="F6" s="51">
        <v>457.6111111111111</v>
      </c>
      <c r="G6" s="51">
        <v>-84.51926348850708</v>
      </c>
      <c r="H6" s="53">
        <f t="shared" si="1"/>
        <v>-0.4419996956</v>
      </c>
      <c r="I6" s="51">
        <v>457.6111111111111</v>
      </c>
      <c r="J6" s="51">
        <v>-92.22805368878463</v>
      </c>
      <c r="K6" s="51">
        <v>457.6111111111111</v>
      </c>
      <c r="L6" s="51">
        <v>-80.2407034075266</v>
      </c>
      <c r="M6" s="29">
        <f t="shared" si="2"/>
        <v>0.00005648548223</v>
      </c>
      <c r="N6" s="29">
        <f t="shared" si="3"/>
        <v>0.00005943425532</v>
      </c>
      <c r="O6" s="29">
        <f t="shared" si="4"/>
        <v>0.00002446793486</v>
      </c>
      <c r="P6" s="29">
        <f t="shared" si="5"/>
        <v>0.00009726684512</v>
      </c>
      <c r="Q6" s="29">
        <f t="shared" si="6"/>
        <v>0.422343774</v>
      </c>
      <c r="R6" s="29">
        <f t="shared" si="7"/>
        <v>24.19851575</v>
      </c>
      <c r="S6" s="11">
        <f t="shared" si="8"/>
        <v>1.990788878</v>
      </c>
      <c r="T6" s="29">
        <f t="shared" si="9"/>
        <v>114.0638006</v>
      </c>
      <c r="U6" s="53">
        <f t="shared" si="10"/>
        <v>-24.19851575</v>
      </c>
      <c r="V6" s="29">
        <f t="shared" si="11"/>
        <v>0.00002446793486</v>
      </c>
      <c r="W6" s="29">
        <f t="shared" si="12"/>
        <v>-92.22805369</v>
      </c>
      <c r="X6" s="59">
        <f t="shared" si="13"/>
        <v>0</v>
      </c>
      <c r="Y6" s="40" t="str">
        <f t="shared" si="14"/>
        <v>OK</v>
      </c>
      <c r="Z6" s="49">
        <f t="shared" si="15"/>
        <v>0.000000003190609703</v>
      </c>
      <c r="AA6" s="49">
        <f t="shared" si="16"/>
        <v>0.000000003532430705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-105.9534717616044</v>
      </c>
      <c r="F7" s="51">
        <v>662.1111111111111</v>
      </c>
      <c r="G7" s="51">
        <v>-103.5063774624313</v>
      </c>
      <c r="H7" s="53">
        <f t="shared" si="1"/>
        <v>-2.447094299</v>
      </c>
      <c r="I7" s="51">
        <v>662.1111111111111</v>
      </c>
      <c r="J7" s="51">
        <v>-107.9313751653729</v>
      </c>
      <c r="K7" s="51">
        <v>662.1111111111111</v>
      </c>
      <c r="L7" s="51">
        <v>-99.57167024360547</v>
      </c>
      <c r="M7" s="29">
        <f t="shared" si="2"/>
        <v>0.000005038791777</v>
      </c>
      <c r="N7" s="29">
        <f t="shared" si="3"/>
        <v>0.000006678533779</v>
      </c>
      <c r="O7" s="29">
        <f t="shared" si="4"/>
        <v>0.000004012649643</v>
      </c>
      <c r="P7" s="29">
        <f t="shared" si="5"/>
        <v>0.00001050549421</v>
      </c>
      <c r="Q7" s="29">
        <f t="shared" si="6"/>
        <v>0.6423092099</v>
      </c>
      <c r="R7" s="29">
        <f t="shared" si="7"/>
        <v>36.80160687</v>
      </c>
      <c r="S7" s="11">
        <f t="shared" si="8"/>
        <v>2.21413184</v>
      </c>
      <c r="T7" s="29">
        <f t="shared" si="9"/>
        <v>126.8604097</v>
      </c>
      <c r="U7" s="53">
        <f t="shared" si="10"/>
        <v>-36.80160687</v>
      </c>
      <c r="V7" s="29">
        <f t="shared" si="11"/>
        <v>0.000004012649643</v>
      </c>
      <c r="W7" s="29">
        <f t="shared" si="12"/>
        <v>-107.9313752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-109.9112186452468</v>
      </c>
      <c r="F8" s="51">
        <v>1280.388888888889</v>
      </c>
      <c r="G8" s="51">
        <v>-105.6977208884518</v>
      </c>
      <c r="H8" s="53">
        <f t="shared" si="1"/>
        <v>-4.213497757</v>
      </c>
      <c r="I8" s="51">
        <v>1280.388888888889</v>
      </c>
      <c r="J8" s="51">
        <v>-107.0048227306979</v>
      </c>
      <c r="K8" s="51">
        <v>1280.388888888889</v>
      </c>
      <c r="L8" s="51">
        <v>-101.8330828015419</v>
      </c>
      <c r="M8" s="29">
        <f t="shared" si="2"/>
        <v>0.000003194766102</v>
      </c>
      <c r="N8" s="29">
        <f t="shared" si="3"/>
        <v>0.00000518936186</v>
      </c>
      <c r="O8" s="29">
        <f t="shared" si="4"/>
        <v>0.000004464356456</v>
      </c>
      <c r="P8" s="29">
        <f t="shared" si="5"/>
        <v>0.000008097404971</v>
      </c>
      <c r="Q8" s="29">
        <f t="shared" si="6"/>
        <v>1.025230825</v>
      </c>
      <c r="R8" s="29">
        <f t="shared" si="7"/>
        <v>58.74139933</v>
      </c>
      <c r="S8" s="11">
        <f t="shared" si="8"/>
        <v>2.601147209</v>
      </c>
      <c r="T8" s="29">
        <f t="shared" si="9"/>
        <v>149.0347569</v>
      </c>
      <c r="U8" s="53">
        <f t="shared" si="10"/>
        <v>-58.74139933</v>
      </c>
      <c r="V8" s="29">
        <f t="shared" si="11"/>
        <v>0.000004464356456</v>
      </c>
      <c r="W8" s="29">
        <f t="shared" si="12"/>
        <v>-107.0048227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-125.6751245972189</v>
      </c>
      <c r="F9" s="55">
        <v>2345.722222222222</v>
      </c>
      <c r="G9" s="55">
        <v>-120.619366729612</v>
      </c>
      <c r="H9" s="53">
        <f t="shared" si="1"/>
        <v>-5.055757868</v>
      </c>
      <c r="I9" s="55">
        <v>2345.722222222222</v>
      </c>
      <c r="J9" s="55">
        <v>-118.2358997264625</v>
      </c>
      <c r="K9" s="55">
        <v>2345.722222222222</v>
      </c>
      <c r="L9" s="55">
        <v>-116.9222595183087</v>
      </c>
      <c r="M9" s="29">
        <f t="shared" si="2"/>
        <v>0.000000520287953</v>
      </c>
      <c r="N9" s="29">
        <f t="shared" si="3"/>
        <v>0.0000009311757631</v>
      </c>
      <c r="O9" s="29">
        <f t="shared" si="4"/>
        <v>0.00000122519443</v>
      </c>
      <c r="P9" s="29">
        <f t="shared" si="5"/>
        <v>0.000001425236789</v>
      </c>
      <c r="Q9" s="29">
        <f t="shared" si="6"/>
        <v>1.955141764</v>
      </c>
      <c r="R9" s="29">
        <f t="shared" si="7"/>
        <v>112.0213715</v>
      </c>
      <c r="S9" s="11">
        <f t="shared" si="8"/>
        <v>2.744362309</v>
      </c>
      <c r="T9" s="29">
        <f t="shared" si="9"/>
        <v>157.2403778</v>
      </c>
      <c r="U9" s="53">
        <f t="shared" si="10"/>
        <v>-112.0213715</v>
      </c>
      <c r="V9" s="29">
        <f t="shared" si="11"/>
        <v>0.00000122519443</v>
      </c>
      <c r="W9" s="29">
        <f t="shared" si="12"/>
        <v>-118.2358997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16</v>
      </c>
      <c r="B1" s="1" t="s">
        <v>1</v>
      </c>
      <c r="C1" s="15" t="s">
        <v>17</v>
      </c>
      <c r="D1" s="16" t="s">
        <v>18</v>
      </c>
      <c r="E1" s="17" t="s">
        <v>19</v>
      </c>
      <c r="F1" s="18" t="s">
        <v>20</v>
      </c>
      <c r="G1" s="10" t="s">
        <v>21</v>
      </c>
    </row>
    <row r="2">
      <c r="A2" s="2" t="s">
        <v>22</v>
      </c>
      <c r="B2" s="9" t="s">
        <v>9</v>
      </c>
      <c r="C2" s="11">
        <f>10*LOG(SUM('fraction 1 of 16'!Z3:Z9))</f>
        <v>-70.96878573</v>
      </c>
      <c r="D2" s="11">
        <f>10*LOG(SUM('fraction 1 of 16'!AA3:AA9))</f>
        <v>-69.2982516</v>
      </c>
      <c r="E2" s="19">
        <f t="shared" ref="E2:E17" si="1">C2-D2</f>
        <v>-1.670534133</v>
      </c>
      <c r="F2" s="20">
        <f>AVERAGE('fraction 1 of 16'!R3:R9)</f>
        <v>72.99387301</v>
      </c>
    </row>
    <row r="3">
      <c r="A3" s="2" t="s">
        <v>23</v>
      </c>
      <c r="B3" s="9" t="s">
        <v>9</v>
      </c>
      <c r="C3" s="11">
        <f>10*LOG(SUM('fraction 2 of 16'!Z3:Z9))</f>
        <v>-70.93960563</v>
      </c>
      <c r="D3" s="11">
        <f>10*LOG(SUM('fraction 2 of 16'!AA3:AA9))</f>
        <v>-69.29299668</v>
      </c>
      <c r="E3" s="19">
        <f t="shared" si="1"/>
        <v>-1.646608943</v>
      </c>
      <c r="F3" s="21">
        <f>AVERAGE('fraction 2 of 16'!R3:R9)</f>
        <v>72.94549267</v>
      </c>
    </row>
    <row r="4">
      <c r="A4" s="2" t="s">
        <v>24</v>
      </c>
      <c r="B4" s="9" t="s">
        <v>9</v>
      </c>
      <c r="C4" s="11">
        <f>10*LOG(SUM('fraction 3 of 16'!Z3:Z9))</f>
        <v>-70.91005547</v>
      </c>
      <c r="D4" s="11">
        <f>10*LOG(SUM('fraction 3 of 16'!AA3:AA9))</f>
        <v>-69.29293558</v>
      </c>
      <c r="E4" s="19">
        <f t="shared" si="1"/>
        <v>-1.617119889</v>
      </c>
      <c r="F4" s="21">
        <f>AVERAGE('fraction 3 of 16'!R3:R9)</f>
        <v>72.6297603</v>
      </c>
    </row>
    <row r="5">
      <c r="A5" s="2" t="s">
        <v>25</v>
      </c>
      <c r="B5" s="9" t="s">
        <v>9</v>
      </c>
      <c r="C5" s="11">
        <f>10*LOG(SUM('fraction 4 of 16'!Z3:Z9))</f>
        <v>-70.89304319</v>
      </c>
      <c r="D5" s="11">
        <f>10*LOG(SUM('fraction 4 of 16'!AA3:AA9))</f>
        <v>-69.29285486</v>
      </c>
      <c r="E5" s="19">
        <f t="shared" si="1"/>
        <v>-1.600188325</v>
      </c>
      <c r="F5" s="21">
        <f>AVERAGE('fraction 4 of 16'!R3:R9)</f>
        <v>72.91823212</v>
      </c>
    </row>
    <row r="6">
      <c r="A6" s="2" t="s">
        <v>26</v>
      </c>
      <c r="B6" s="9" t="s">
        <v>9</v>
      </c>
      <c r="C6" s="11">
        <f>10*LOG(SUM('fraction 5 of 16'!Z3:Z9))</f>
        <v>-70.87317119</v>
      </c>
      <c r="D6" s="11">
        <f>10*LOG(SUM('fraction 5 of 16'!AA3:AA9))</f>
        <v>-69.29295329</v>
      </c>
      <c r="E6" s="19">
        <f t="shared" si="1"/>
        <v>-1.580217892</v>
      </c>
      <c r="F6" s="21">
        <f>AVERAGE('fraction 5 of 16'!R3:R9)</f>
        <v>72.61028709</v>
      </c>
    </row>
    <row r="7">
      <c r="A7" s="2" t="s">
        <v>27</v>
      </c>
      <c r="B7" s="9" t="s">
        <v>9</v>
      </c>
      <c r="C7" s="11">
        <f>10*LOG(SUM('fraction 6 of 16'!Z3:Z9))</f>
        <v>-70.82729345</v>
      </c>
      <c r="D7" s="11">
        <f>10*LOG(SUM('fraction 6 of 16'!AA3:AA9))</f>
        <v>-69.29291604</v>
      </c>
      <c r="E7" s="19">
        <f t="shared" si="1"/>
        <v>-1.534377407</v>
      </c>
      <c r="F7" s="21">
        <f>AVERAGE('fraction 6 of 16'!R3:R9)</f>
        <v>72.70454503</v>
      </c>
    </row>
    <row r="8">
      <c r="A8" s="2" t="s">
        <v>28</v>
      </c>
      <c r="B8" s="9" t="s">
        <v>9</v>
      </c>
      <c r="C8" s="11">
        <f>10*LOG(SUM('fraction 7 of 16'!Z3:Z9))</f>
        <v>-70.79795425</v>
      </c>
      <c r="D8" s="11">
        <f>10*LOG(SUM('fraction 7 of 16'!AA3:AA9))</f>
        <v>-69.29297241</v>
      </c>
      <c r="E8" s="19">
        <f t="shared" si="1"/>
        <v>-1.504981837</v>
      </c>
      <c r="F8" s="21">
        <f>AVERAGE('fraction 7 of 16'!R3:R9)</f>
        <v>72.24408412</v>
      </c>
    </row>
    <row r="9">
      <c r="A9" s="2" t="s">
        <v>29</v>
      </c>
      <c r="B9" s="9" t="s">
        <v>9</v>
      </c>
      <c r="C9" s="11">
        <f>10*LOG(SUM('fraction 8 of 16'!Z3:Z9))</f>
        <v>-70.81458691</v>
      </c>
      <c r="D9" s="11">
        <f>10*LOG(SUM('fraction 8 of 16'!AA3:AA9))</f>
        <v>-69.29295978</v>
      </c>
      <c r="E9" s="19">
        <f t="shared" si="1"/>
        <v>-1.52162713</v>
      </c>
      <c r="F9" s="21">
        <f>AVERAGE('fraction 8 of 16'!R3:R9)</f>
        <v>72.27997786</v>
      </c>
    </row>
    <row r="10">
      <c r="A10" s="2" t="s">
        <v>30</v>
      </c>
      <c r="B10" s="9" t="s">
        <v>9</v>
      </c>
      <c r="C10" s="11">
        <f>10*LOG(SUM('fraction 9 of 16'!Z3:Z9))</f>
        <v>-70.79652694</v>
      </c>
      <c r="D10" s="11">
        <f>10*LOG(SUM('fraction 9 of 16'!AA3:AA9))</f>
        <v>-69.29303225</v>
      </c>
      <c r="E10" s="19">
        <f t="shared" si="1"/>
        <v>-1.503494682</v>
      </c>
      <c r="F10" s="21">
        <f>AVERAGE('fraction 9 of 16'!R3:R9)</f>
        <v>72.12315678</v>
      </c>
    </row>
    <row r="11">
      <c r="A11" s="2" t="s">
        <v>31</v>
      </c>
      <c r="B11" s="9" t="s">
        <v>9</v>
      </c>
      <c r="C11" s="11">
        <f>10*LOG(SUM('fraction 10 of 16'!Z3:Z9))</f>
        <v>-70.78082001</v>
      </c>
      <c r="D11" s="11">
        <f>10*LOG(SUM('fraction 10 of 16'!AA3:AA9))</f>
        <v>-69.29291582</v>
      </c>
      <c r="E11" s="19">
        <f t="shared" si="1"/>
        <v>-1.487904182</v>
      </c>
      <c r="F11" s="21">
        <f>AVERAGE('fraction 10 of 16'!R3:R9)</f>
        <v>72.20975648</v>
      </c>
    </row>
    <row r="12">
      <c r="A12" s="2" t="s">
        <v>32</v>
      </c>
      <c r="B12" s="9" t="s">
        <v>9</v>
      </c>
      <c r="C12" s="11">
        <f>10*LOG(SUM('fraction 11 of 16'!Z3:Z9))</f>
        <v>-70.76278563</v>
      </c>
      <c r="D12" s="11">
        <f>10*LOG(SUM('fraction 11 of 16'!AA3:AA9))</f>
        <v>-69.29292984</v>
      </c>
      <c r="E12" s="19">
        <f t="shared" si="1"/>
        <v>-1.469855785</v>
      </c>
      <c r="F12" s="21">
        <f>AVERAGE('fraction 11 of 16'!R3:R9)</f>
        <v>71.85537188</v>
      </c>
    </row>
    <row r="13">
      <c r="A13" s="2" t="s">
        <v>33</v>
      </c>
      <c r="B13" s="9" t="s">
        <v>9</v>
      </c>
      <c r="C13" s="11">
        <f>10*LOG(SUM('fraction 12 of 16'!Z3:Z9))</f>
        <v>-70.75248871</v>
      </c>
      <c r="D13" s="11">
        <f>10*LOG(SUM('fraction 12 of 16'!AA3:AA9))</f>
        <v>-69.29296262</v>
      </c>
      <c r="E13" s="19">
        <f t="shared" si="1"/>
        <v>-1.459526092</v>
      </c>
      <c r="F13" s="21">
        <f>AVERAGE('fraction 12 of 16'!R3:R9)</f>
        <v>71.81994069</v>
      </c>
    </row>
    <row r="14">
      <c r="A14" s="2" t="s">
        <v>34</v>
      </c>
      <c r="B14" s="9" t="s">
        <v>9</v>
      </c>
      <c r="C14" s="11">
        <f>10*LOG(SUM('fraction 13 of 16'!Z3:Z9))</f>
        <v>-70.72498259</v>
      </c>
      <c r="D14" s="11">
        <f>10*LOG(SUM('fraction 13 of 16'!AA3:AA9))</f>
        <v>-69.29303184</v>
      </c>
      <c r="E14" s="19">
        <f t="shared" si="1"/>
        <v>-1.431950748</v>
      </c>
      <c r="F14" s="21">
        <f>AVERAGE('fraction 13 of 16'!R3:R9)</f>
        <v>71.81982496</v>
      </c>
    </row>
    <row r="15">
      <c r="A15" s="2" t="s">
        <v>35</v>
      </c>
      <c r="B15" s="9" t="s">
        <v>9</v>
      </c>
      <c r="C15" s="11">
        <f>10*LOG(SUM('fraction 14 of 16'!Z3:Z9))</f>
        <v>-70.73877403</v>
      </c>
      <c r="D15" s="11">
        <f>10*LOG(SUM('fraction 14 of 16'!AA3:AA9))</f>
        <v>-69.29286103</v>
      </c>
      <c r="E15" s="19">
        <f t="shared" si="1"/>
        <v>-1.445912994</v>
      </c>
      <c r="F15" s="21">
        <f>AVERAGE('fraction 14 of 16'!R3:R9)</f>
        <v>71.75489634</v>
      </c>
    </row>
    <row r="16">
      <c r="A16" s="2" t="s">
        <v>36</v>
      </c>
      <c r="B16" s="9" t="s">
        <v>9</v>
      </c>
      <c r="C16" s="11">
        <f>10*LOG(SUM('fraction 15 of 16'!Z3:Z9))</f>
        <v>-70.73434023</v>
      </c>
      <c r="D16" s="11">
        <f>10*LOG(SUM('fraction 15 of 16'!AA3:AA9))</f>
        <v>-69.29309153</v>
      </c>
      <c r="E16" s="19">
        <f t="shared" si="1"/>
        <v>-1.441248698</v>
      </c>
      <c r="F16" s="21">
        <f>AVERAGE('fraction 15 of 16'!R3:R9)</f>
        <v>71.22205294</v>
      </c>
    </row>
    <row r="17">
      <c r="A17" s="2" t="s">
        <v>37</v>
      </c>
      <c r="B17" s="9" t="s">
        <v>9</v>
      </c>
      <c r="C17" s="11">
        <f>10*LOG(SUM('fraction 16 of 16'!Z3:Z9))</f>
        <v>-70.69451762</v>
      </c>
      <c r="D17" s="11">
        <f>10*LOG(SUM('fraction 16 of 16'!AA3:AA9))</f>
        <v>-69.29304061</v>
      </c>
      <c r="E17" s="19">
        <f t="shared" si="1"/>
        <v>-1.401477006</v>
      </c>
      <c r="F17" s="21">
        <f>AVERAGE('fraction 16 of 16'!R3:R9)</f>
        <v>71.84415735</v>
      </c>
    </row>
    <row r="18">
      <c r="A18" s="22"/>
      <c r="B18" s="12"/>
      <c r="C18" s="23"/>
      <c r="D18" s="23"/>
      <c r="E18" s="24"/>
      <c r="F18" s="20"/>
    </row>
    <row r="19">
      <c r="A19" s="2"/>
      <c r="B19" s="13"/>
      <c r="C19" s="25"/>
      <c r="D19" s="25"/>
      <c r="E19" s="26"/>
      <c r="F19" s="21"/>
    </row>
    <row r="20">
      <c r="A20" s="2"/>
      <c r="B20" s="13"/>
      <c r="C20" s="25"/>
      <c r="D20" s="25"/>
      <c r="E20" s="26"/>
      <c r="F20" s="21"/>
    </row>
    <row r="21">
      <c r="A21" s="2"/>
      <c r="B21" s="13"/>
      <c r="C21" s="25"/>
      <c r="D21" s="25"/>
      <c r="E21" s="26"/>
      <c r="F21" s="21"/>
    </row>
    <row r="22">
      <c r="A22" s="2"/>
      <c r="B22" s="13"/>
      <c r="C22" s="25"/>
      <c r="D22" s="25"/>
      <c r="E22" s="26"/>
      <c r="F22" s="21"/>
    </row>
    <row r="23">
      <c r="A23" s="2"/>
      <c r="B23" s="13"/>
      <c r="C23" s="25"/>
      <c r="D23" s="25"/>
      <c r="E23" s="26"/>
      <c r="F23" s="21"/>
    </row>
    <row r="24">
      <c r="A24" s="2"/>
      <c r="B24" s="13"/>
      <c r="C24" s="25"/>
      <c r="D24" s="25"/>
      <c r="E24" s="26"/>
      <c r="F24" s="21"/>
    </row>
    <row r="25">
      <c r="A25" s="2"/>
      <c r="B25" s="13"/>
      <c r="C25" s="25"/>
      <c r="D25" s="25"/>
      <c r="E25" s="26"/>
      <c r="F25" s="21"/>
    </row>
    <row r="26">
      <c r="A26" s="2"/>
      <c r="B26" s="13"/>
      <c r="C26" s="25"/>
      <c r="D26" s="25"/>
      <c r="E26" s="26"/>
      <c r="F26" s="21"/>
    </row>
    <row r="27">
      <c r="A27" s="2"/>
      <c r="B27" s="13"/>
      <c r="C27" s="25"/>
      <c r="D27" s="25"/>
      <c r="E27" s="26"/>
      <c r="F27" s="21"/>
    </row>
    <row r="28">
      <c r="A28" s="2"/>
      <c r="B28" s="13"/>
      <c r="C28" s="25"/>
      <c r="D28" s="25"/>
      <c r="E28" s="26"/>
      <c r="F28" s="21"/>
    </row>
    <row r="29">
      <c r="A29" s="2"/>
      <c r="B29" s="13"/>
      <c r="C29" s="25"/>
      <c r="D29" s="25"/>
      <c r="E29" s="26"/>
      <c r="F29" s="21"/>
    </row>
    <row r="30">
      <c r="A30" s="2"/>
      <c r="B30" s="13"/>
      <c r="C30" s="25"/>
      <c r="D30" s="25"/>
      <c r="E30" s="26"/>
      <c r="F30" s="21"/>
    </row>
    <row r="31">
      <c r="A31" s="2"/>
      <c r="B31" s="13"/>
      <c r="C31" s="25"/>
      <c r="D31" s="25"/>
      <c r="E31" s="26"/>
      <c r="F31" s="21"/>
    </row>
    <row r="32">
      <c r="A32" s="2"/>
      <c r="B32" s="13"/>
      <c r="C32" s="25"/>
      <c r="D32" s="25"/>
      <c r="E32" s="26"/>
      <c r="F32" s="21"/>
    </row>
    <row r="33">
      <c r="A33" s="2"/>
      <c r="B33" s="13"/>
      <c r="C33" s="25"/>
      <c r="D33" s="25"/>
      <c r="E33" s="26"/>
      <c r="F33" s="21"/>
    </row>
    <row r="34">
      <c r="A34" s="2"/>
      <c r="B34" s="13"/>
      <c r="C34" s="25"/>
      <c r="D34" s="25"/>
      <c r="E34" s="26"/>
      <c r="F34" s="21"/>
    </row>
    <row r="35">
      <c r="A35" s="2"/>
      <c r="B35" s="13"/>
      <c r="C35" s="25"/>
      <c r="D35" s="25"/>
      <c r="E35" s="26"/>
      <c r="F35" s="21"/>
    </row>
    <row r="36">
      <c r="A36" s="2"/>
      <c r="B36" s="13"/>
      <c r="C36" s="25"/>
      <c r="D36" s="25"/>
      <c r="E36" s="26"/>
      <c r="F36" s="21"/>
    </row>
    <row r="37">
      <c r="A37" s="2"/>
      <c r="B37" s="13"/>
      <c r="C37" s="25"/>
      <c r="D37" s="25"/>
      <c r="E37" s="26"/>
      <c r="F37" s="21"/>
    </row>
    <row r="38">
      <c r="A38" s="2"/>
      <c r="B38" s="13"/>
      <c r="C38" s="25"/>
      <c r="D38" s="25"/>
      <c r="E38" s="26"/>
      <c r="F38" s="21"/>
    </row>
    <row r="39">
      <c r="A39" s="2"/>
      <c r="B39" s="13"/>
      <c r="C39" s="25"/>
      <c r="D39" s="25"/>
      <c r="E39" s="26"/>
      <c r="F39" s="21"/>
    </row>
    <row r="40">
      <c r="A40" s="2"/>
      <c r="B40" s="13"/>
      <c r="C40" s="25"/>
      <c r="D40" s="25"/>
      <c r="E40" s="26"/>
      <c r="F40" s="21"/>
    </row>
    <row r="41">
      <c r="A41" s="2"/>
      <c r="B41" s="13"/>
      <c r="C41" s="25"/>
      <c r="D41" s="25"/>
      <c r="E41" s="26"/>
      <c r="F41" s="21"/>
    </row>
    <row r="42">
      <c r="A42" s="2"/>
      <c r="B42" s="13"/>
      <c r="C42" s="25"/>
      <c r="D42" s="25"/>
      <c r="E42" s="26"/>
      <c r="F42" s="21"/>
    </row>
    <row r="43">
      <c r="A43" s="2"/>
      <c r="B43" s="13"/>
      <c r="C43" s="25"/>
      <c r="D43" s="25"/>
      <c r="E43" s="26"/>
      <c r="F43" s="21"/>
    </row>
    <row r="44">
      <c r="A44" s="2"/>
      <c r="B44" s="13"/>
      <c r="C44" s="25"/>
      <c r="D44" s="25"/>
      <c r="E44" s="26"/>
      <c r="F44" s="21"/>
    </row>
    <row r="45">
      <c r="A45" s="2"/>
      <c r="B45" s="13"/>
      <c r="C45" s="25"/>
      <c r="D45" s="25"/>
      <c r="E45" s="26"/>
      <c r="F45" s="21"/>
    </row>
    <row r="46">
      <c r="A46" s="2"/>
      <c r="B46" s="13"/>
      <c r="C46" s="25"/>
      <c r="D46" s="25"/>
      <c r="E46" s="26"/>
      <c r="F46" s="21"/>
    </row>
    <row r="47">
      <c r="A47" s="2"/>
      <c r="B47" s="13"/>
      <c r="C47" s="25"/>
      <c r="D47" s="25"/>
      <c r="E47" s="26"/>
      <c r="F47" s="21"/>
    </row>
    <row r="48">
      <c r="A48" s="2"/>
      <c r="B48" s="13"/>
      <c r="C48" s="25"/>
      <c r="D48" s="25"/>
      <c r="E48" s="26"/>
      <c r="F48" s="21"/>
    </row>
    <row r="49">
      <c r="A49" s="2"/>
      <c r="B49" s="13"/>
      <c r="C49" s="25"/>
      <c r="D49" s="25"/>
      <c r="E49" s="26"/>
      <c r="F49" s="21"/>
    </row>
    <row r="50">
      <c r="A50" s="2"/>
      <c r="B50" s="10"/>
      <c r="C50" s="10"/>
      <c r="D50" s="10"/>
      <c r="E50" s="10"/>
      <c r="F50" s="27"/>
    </row>
    <row r="51">
      <c r="A51" s="2"/>
      <c r="F51" s="27"/>
    </row>
    <row r="52">
      <c r="A52" s="11"/>
      <c r="B52" s="11"/>
      <c r="C52" s="11"/>
      <c r="D52" s="11"/>
      <c r="E52" s="11"/>
      <c r="F52" s="28"/>
    </row>
    <row r="53">
      <c r="A53" s="11"/>
      <c r="B53" s="11"/>
      <c r="C53" s="11"/>
      <c r="D53" s="11"/>
      <c r="E53" s="11"/>
      <c r="F53" s="28"/>
    </row>
    <row r="54">
      <c r="A54" s="11"/>
      <c r="B54" s="11"/>
      <c r="C54" s="11"/>
      <c r="D54" s="11"/>
      <c r="E54" s="11"/>
      <c r="F54" s="28"/>
    </row>
    <row r="55">
      <c r="A55" s="11"/>
      <c r="B55" s="11"/>
      <c r="C55" s="11"/>
      <c r="D55" s="11"/>
      <c r="E55" s="11"/>
      <c r="F55" s="28"/>
    </row>
    <row r="56">
      <c r="A56" s="11"/>
      <c r="B56" s="11"/>
      <c r="C56" s="11"/>
      <c r="D56" s="11"/>
      <c r="E56" s="11"/>
      <c r="F56" s="28"/>
    </row>
    <row r="57">
      <c r="A57" s="2"/>
      <c r="F57" s="27"/>
    </row>
    <row r="58">
      <c r="A58" s="2"/>
      <c r="F58" s="27"/>
    </row>
    <row r="59">
      <c r="A59" s="2"/>
      <c r="C59" s="29"/>
      <c r="D59" s="29"/>
      <c r="E59" s="29"/>
      <c r="F59" s="26"/>
    </row>
    <row r="60">
      <c r="A60" s="2"/>
      <c r="F60" s="27"/>
    </row>
    <row r="61">
      <c r="A61" s="2"/>
      <c r="F61" s="27"/>
    </row>
    <row r="62">
      <c r="A62" s="2"/>
      <c r="F62" s="27"/>
    </row>
    <row r="63">
      <c r="A63" s="2"/>
      <c r="F63" s="27"/>
    </row>
    <row r="64">
      <c r="A64" s="2"/>
      <c r="F64" s="27"/>
    </row>
    <row r="65">
      <c r="A65" s="2"/>
      <c r="F65" s="27"/>
    </row>
    <row r="66">
      <c r="A66" s="2"/>
      <c r="F66" s="27"/>
    </row>
    <row r="67">
      <c r="A67" s="2"/>
      <c r="F67" s="27"/>
    </row>
    <row r="68">
      <c r="A68" s="2"/>
      <c r="F68" s="27"/>
    </row>
    <row r="69">
      <c r="A69" s="2"/>
      <c r="F69" s="27"/>
    </row>
    <row r="70">
      <c r="A70" s="2"/>
      <c r="F70" s="27"/>
    </row>
    <row r="71">
      <c r="A71" s="2"/>
      <c r="F71" s="27"/>
    </row>
    <row r="72">
      <c r="A72" s="2"/>
      <c r="F72" s="27"/>
    </row>
    <row r="73">
      <c r="A73" s="2"/>
      <c r="F73" s="27"/>
    </row>
    <row r="74">
      <c r="A74" s="2"/>
      <c r="F74" s="27"/>
    </row>
    <row r="75">
      <c r="A75" s="2"/>
      <c r="F75" s="27"/>
    </row>
    <row r="76">
      <c r="A76" s="2"/>
      <c r="F76" s="27"/>
    </row>
    <row r="77">
      <c r="A77" s="2"/>
      <c r="F77" s="27"/>
    </row>
    <row r="78">
      <c r="A78" s="2"/>
      <c r="F78" s="27"/>
    </row>
    <row r="79">
      <c r="A79" s="2"/>
      <c r="F79" s="27"/>
    </row>
    <row r="80">
      <c r="A80" s="2"/>
      <c r="F80" s="27"/>
    </row>
    <row r="81">
      <c r="A81" s="2"/>
      <c r="F81" s="27"/>
    </row>
    <row r="82">
      <c r="A82" s="14"/>
      <c r="F82" s="27"/>
    </row>
    <row r="83">
      <c r="A83" s="14"/>
      <c r="F83" s="27"/>
    </row>
    <row r="84">
      <c r="A84" s="14"/>
      <c r="F84" s="27"/>
    </row>
    <row r="85">
      <c r="A85" s="14"/>
      <c r="F85" s="27"/>
    </row>
    <row r="86">
      <c r="A86" s="14"/>
      <c r="F86" s="27"/>
    </row>
    <row r="87">
      <c r="A87" s="14"/>
      <c r="F87" s="27"/>
    </row>
    <row r="88">
      <c r="A88" s="14"/>
      <c r="F88" s="27"/>
    </row>
    <row r="89">
      <c r="A89" s="14"/>
      <c r="F89" s="27"/>
    </row>
    <row r="90">
      <c r="A90" s="14"/>
      <c r="F90" s="27"/>
    </row>
    <row r="91">
      <c r="A91" s="14"/>
      <c r="F91" s="27"/>
    </row>
    <row r="92">
      <c r="A92" s="14"/>
      <c r="F92" s="27"/>
    </row>
    <row r="93">
      <c r="A93" s="14"/>
      <c r="F93" s="27"/>
    </row>
    <row r="94">
      <c r="A94" s="14"/>
      <c r="F94" s="27"/>
    </row>
    <row r="95">
      <c r="A95" s="14"/>
      <c r="F95" s="27"/>
    </row>
    <row r="96">
      <c r="A96" s="14"/>
      <c r="F96" s="27"/>
    </row>
    <row r="97">
      <c r="A97" s="14"/>
      <c r="F97" s="27"/>
    </row>
    <row r="98">
      <c r="A98" s="14"/>
      <c r="F98" s="27"/>
    </row>
    <row r="99">
      <c r="A99" s="14"/>
      <c r="F99" s="27"/>
    </row>
    <row r="100">
      <c r="A100" s="14"/>
      <c r="F100" s="27"/>
    </row>
    <row r="101">
      <c r="A101" s="14"/>
      <c r="F101" s="27"/>
    </row>
    <row r="102">
      <c r="A102" s="14"/>
      <c r="F102" s="27"/>
    </row>
    <row r="103">
      <c r="A103" s="14"/>
      <c r="F103" s="27"/>
    </row>
    <row r="104">
      <c r="A104" s="14"/>
      <c r="F104" s="27"/>
    </row>
    <row r="105">
      <c r="A105" s="14"/>
      <c r="F105" s="27"/>
    </row>
    <row r="106">
      <c r="A106" s="14"/>
      <c r="F106" s="27"/>
    </row>
    <row r="107">
      <c r="A107" s="14"/>
      <c r="F107" s="27"/>
    </row>
    <row r="108">
      <c r="A108" s="14"/>
      <c r="F108" s="27"/>
    </row>
    <row r="109">
      <c r="A109" s="14"/>
      <c r="F109" s="27"/>
    </row>
    <row r="110">
      <c r="A110" s="14"/>
      <c r="F110" s="27"/>
    </row>
    <row r="111">
      <c r="A111" s="14"/>
      <c r="F111" s="27"/>
    </row>
    <row r="112">
      <c r="A112" s="14"/>
      <c r="F112" s="27"/>
    </row>
    <row r="113">
      <c r="A113" s="14"/>
      <c r="F113" s="27"/>
    </row>
    <row r="114">
      <c r="A114" s="14"/>
      <c r="F114" s="27"/>
    </row>
    <row r="115">
      <c r="A115" s="14"/>
      <c r="F115" s="27"/>
    </row>
    <row r="116">
      <c r="A116" s="14"/>
      <c r="F116" s="27"/>
    </row>
    <row r="117">
      <c r="A117" s="14"/>
      <c r="F117" s="27"/>
    </row>
    <row r="118">
      <c r="A118" s="14"/>
      <c r="F118" s="27"/>
    </row>
    <row r="119">
      <c r="A119" s="14"/>
      <c r="F119" s="27"/>
    </row>
    <row r="120">
      <c r="A120" s="14"/>
      <c r="F120" s="27"/>
    </row>
    <row r="121">
      <c r="A121" s="14"/>
      <c r="F121" s="27"/>
    </row>
    <row r="122">
      <c r="A122" s="14"/>
      <c r="F122" s="27"/>
    </row>
    <row r="123">
      <c r="A123" s="14"/>
      <c r="F123" s="27"/>
    </row>
    <row r="124">
      <c r="A124" s="14"/>
      <c r="F124" s="27"/>
    </row>
    <row r="125">
      <c r="A125" s="14"/>
      <c r="F125" s="27"/>
    </row>
    <row r="126">
      <c r="A126" s="14"/>
      <c r="F126" s="27"/>
    </row>
    <row r="127">
      <c r="A127" s="14"/>
      <c r="F127" s="27"/>
    </row>
    <row r="128">
      <c r="A128" s="14"/>
      <c r="F128" s="27"/>
    </row>
    <row r="129">
      <c r="A129" s="14"/>
      <c r="F129" s="27"/>
    </row>
    <row r="130">
      <c r="A130" s="14"/>
      <c r="F130" s="27"/>
    </row>
    <row r="131">
      <c r="A131" s="14"/>
      <c r="F131" s="27"/>
    </row>
    <row r="132">
      <c r="A132" s="14"/>
      <c r="F132" s="27"/>
    </row>
    <row r="133">
      <c r="A133" s="14"/>
      <c r="F133" s="27"/>
    </row>
    <row r="134">
      <c r="A134" s="14"/>
      <c r="F134" s="27"/>
    </row>
    <row r="135">
      <c r="A135" s="14"/>
      <c r="F135" s="27"/>
    </row>
    <row r="136">
      <c r="A136" s="14"/>
      <c r="F136" s="27"/>
    </row>
    <row r="137">
      <c r="A137" s="14"/>
      <c r="F137" s="27"/>
    </row>
    <row r="138">
      <c r="A138" s="14"/>
      <c r="F138" s="27"/>
    </row>
    <row r="139">
      <c r="A139" s="14"/>
      <c r="F139" s="27"/>
    </row>
    <row r="140">
      <c r="A140" s="14"/>
      <c r="F140" s="27"/>
    </row>
    <row r="141">
      <c r="A141" s="14"/>
      <c r="F141" s="27"/>
    </row>
    <row r="142">
      <c r="A142" s="14"/>
      <c r="F142" s="27"/>
    </row>
    <row r="143">
      <c r="A143" s="14"/>
      <c r="F143" s="27"/>
    </row>
    <row r="144">
      <c r="A144" s="14"/>
      <c r="F144" s="27"/>
    </row>
    <row r="145">
      <c r="A145" s="14"/>
      <c r="F145" s="27"/>
    </row>
    <row r="146">
      <c r="A146" s="14"/>
      <c r="F146" s="27"/>
    </row>
    <row r="147">
      <c r="A147" s="14"/>
      <c r="F147" s="27"/>
    </row>
    <row r="148">
      <c r="A148" s="14"/>
      <c r="F148" s="27"/>
    </row>
    <row r="149">
      <c r="A149" s="14"/>
      <c r="F149" s="27"/>
    </row>
    <row r="150">
      <c r="A150" s="14"/>
      <c r="F150" s="27"/>
    </row>
    <row r="151">
      <c r="A151" s="14"/>
      <c r="F151" s="27"/>
    </row>
    <row r="152">
      <c r="A152" s="14"/>
      <c r="F152" s="27"/>
    </row>
    <row r="153">
      <c r="A153" s="14"/>
      <c r="F153" s="27"/>
    </row>
    <row r="154">
      <c r="A154" s="14"/>
      <c r="F154" s="27"/>
    </row>
    <row r="155">
      <c r="A155" s="14"/>
      <c r="F155" s="27"/>
    </row>
    <row r="156">
      <c r="A156" s="14"/>
      <c r="F156" s="27"/>
    </row>
    <row r="157">
      <c r="A157" s="14"/>
      <c r="F157" s="27"/>
    </row>
    <row r="158">
      <c r="A158" s="14"/>
      <c r="F158" s="27"/>
    </row>
    <row r="159">
      <c r="A159" s="14"/>
      <c r="F159" s="27"/>
    </row>
    <row r="160">
      <c r="A160" s="14"/>
      <c r="F160" s="27"/>
    </row>
    <row r="161">
      <c r="A161" s="14"/>
      <c r="F161" s="27"/>
    </row>
    <row r="162">
      <c r="A162" s="14"/>
      <c r="F162" s="27"/>
    </row>
    <row r="163">
      <c r="A163" s="14"/>
      <c r="F163" s="27"/>
    </row>
    <row r="164">
      <c r="A164" s="14"/>
      <c r="F164" s="27"/>
    </row>
    <row r="165">
      <c r="A165" s="14"/>
      <c r="F165" s="27"/>
    </row>
    <row r="166">
      <c r="A166" s="14"/>
      <c r="F166" s="27"/>
    </row>
    <row r="167">
      <c r="A167" s="14"/>
      <c r="F167" s="27"/>
    </row>
    <row r="168">
      <c r="A168" s="14"/>
      <c r="F168" s="27"/>
    </row>
    <row r="169">
      <c r="A169" s="14"/>
      <c r="F169" s="27"/>
    </row>
    <row r="170">
      <c r="A170" s="14"/>
      <c r="F170" s="27"/>
    </row>
    <row r="171">
      <c r="A171" s="14"/>
      <c r="F171" s="27"/>
    </row>
    <row r="172">
      <c r="A172" s="14"/>
      <c r="F172" s="27"/>
    </row>
    <row r="173">
      <c r="A173" s="14"/>
      <c r="F173" s="27"/>
    </row>
    <row r="174">
      <c r="A174" s="14"/>
      <c r="F174" s="27"/>
    </row>
    <row r="175">
      <c r="A175" s="14"/>
      <c r="F175" s="27"/>
    </row>
    <row r="176">
      <c r="A176" s="14"/>
      <c r="F176" s="27"/>
    </row>
    <row r="177">
      <c r="A177" s="14"/>
      <c r="F177" s="27"/>
    </row>
    <row r="178">
      <c r="A178" s="14"/>
      <c r="F178" s="27"/>
    </row>
    <row r="179">
      <c r="A179" s="14"/>
      <c r="F179" s="27"/>
    </row>
    <row r="180">
      <c r="A180" s="14"/>
      <c r="F180" s="27"/>
    </row>
    <row r="181">
      <c r="A181" s="14"/>
      <c r="F181" s="27"/>
    </row>
    <row r="182">
      <c r="A182" s="14"/>
      <c r="F182" s="27"/>
    </row>
    <row r="183">
      <c r="A183" s="14"/>
      <c r="F183" s="27"/>
    </row>
    <row r="184">
      <c r="A184" s="14"/>
      <c r="F184" s="27"/>
    </row>
    <row r="185">
      <c r="A185" s="14"/>
      <c r="F185" s="27"/>
    </row>
    <row r="186">
      <c r="A186" s="14"/>
      <c r="F186" s="27"/>
    </row>
    <row r="187">
      <c r="A187" s="14"/>
      <c r="F187" s="27"/>
    </row>
    <row r="188">
      <c r="A188" s="14"/>
      <c r="F188" s="27"/>
    </row>
    <row r="189">
      <c r="A189" s="14"/>
      <c r="F189" s="27"/>
    </row>
    <row r="190">
      <c r="A190" s="14"/>
      <c r="F190" s="27"/>
    </row>
    <row r="191">
      <c r="A191" s="14"/>
      <c r="F191" s="27"/>
    </row>
    <row r="192">
      <c r="A192" s="14"/>
      <c r="F192" s="27"/>
    </row>
    <row r="193">
      <c r="A193" s="14"/>
      <c r="F193" s="27"/>
    </row>
    <row r="194">
      <c r="A194" s="14"/>
      <c r="F194" s="27"/>
    </row>
    <row r="195">
      <c r="A195" s="14"/>
      <c r="F195" s="27"/>
    </row>
    <row r="196">
      <c r="A196" s="14"/>
      <c r="F196" s="27"/>
    </row>
    <row r="197">
      <c r="A197" s="14"/>
      <c r="F197" s="27"/>
    </row>
    <row r="198">
      <c r="A198" s="14"/>
      <c r="F198" s="27"/>
    </row>
    <row r="199">
      <c r="A199" s="14"/>
      <c r="F199" s="27"/>
    </row>
    <row r="200">
      <c r="A200" s="14"/>
      <c r="F200" s="27"/>
    </row>
    <row r="201">
      <c r="A201" s="14"/>
      <c r="F201" s="27"/>
    </row>
    <row r="202">
      <c r="A202" s="14"/>
      <c r="F202" s="27"/>
    </row>
    <row r="203">
      <c r="A203" s="14"/>
      <c r="F203" s="27"/>
    </row>
    <row r="204">
      <c r="A204" s="14"/>
      <c r="F204" s="27"/>
    </row>
    <row r="205">
      <c r="A205" s="14"/>
      <c r="F205" s="27"/>
    </row>
    <row r="206">
      <c r="A206" s="14"/>
      <c r="F206" s="27"/>
    </row>
    <row r="207">
      <c r="A207" s="14"/>
      <c r="F207" s="27"/>
    </row>
    <row r="208">
      <c r="A208" s="14"/>
      <c r="F208" s="27"/>
    </row>
    <row r="209">
      <c r="A209" s="14"/>
      <c r="F209" s="27"/>
    </row>
    <row r="210">
      <c r="A210" s="14"/>
      <c r="F210" s="27"/>
    </row>
    <row r="211">
      <c r="A211" s="14"/>
      <c r="F211" s="27"/>
    </row>
    <row r="212">
      <c r="A212" s="14"/>
      <c r="F212" s="27"/>
    </row>
    <row r="213">
      <c r="A213" s="14"/>
      <c r="F213" s="27"/>
    </row>
    <row r="214">
      <c r="A214" s="14"/>
      <c r="F214" s="27"/>
    </row>
    <row r="215">
      <c r="A215" s="14"/>
      <c r="F215" s="27"/>
    </row>
    <row r="216">
      <c r="A216" s="14"/>
      <c r="F216" s="27"/>
    </row>
    <row r="217">
      <c r="A217" s="14"/>
      <c r="F217" s="27"/>
    </row>
    <row r="218">
      <c r="A218" s="14"/>
      <c r="F218" s="27"/>
    </row>
    <row r="219">
      <c r="A219" s="14"/>
      <c r="F219" s="27"/>
    </row>
    <row r="220">
      <c r="A220" s="14"/>
      <c r="F220" s="27"/>
    </row>
    <row r="221">
      <c r="A221" s="14"/>
      <c r="F221" s="27"/>
    </row>
    <row r="222">
      <c r="A222" s="14"/>
      <c r="F222" s="27"/>
    </row>
    <row r="223">
      <c r="A223" s="14"/>
      <c r="F223" s="27"/>
    </row>
    <row r="224">
      <c r="A224" s="14"/>
      <c r="F224" s="27"/>
    </row>
    <row r="225">
      <c r="A225" s="14"/>
      <c r="F225" s="27"/>
    </row>
    <row r="226">
      <c r="A226" s="14"/>
      <c r="F226" s="27"/>
    </row>
    <row r="227">
      <c r="A227" s="14"/>
      <c r="F227" s="27"/>
    </row>
    <row r="228">
      <c r="A228" s="14"/>
      <c r="F228" s="27"/>
    </row>
    <row r="229">
      <c r="A229" s="14"/>
      <c r="F229" s="27"/>
    </row>
    <row r="230">
      <c r="A230" s="14"/>
      <c r="F230" s="27"/>
    </row>
    <row r="231">
      <c r="A231" s="14"/>
      <c r="F231" s="27"/>
    </row>
    <row r="232">
      <c r="A232" s="14"/>
      <c r="F232" s="27"/>
    </row>
    <row r="233">
      <c r="A233" s="14"/>
      <c r="F233" s="27"/>
    </row>
    <row r="234">
      <c r="A234" s="14"/>
      <c r="F234" s="27"/>
    </row>
    <row r="235">
      <c r="A235" s="14"/>
      <c r="F235" s="27"/>
    </row>
    <row r="236">
      <c r="A236" s="14"/>
      <c r="F236" s="27"/>
    </row>
    <row r="237">
      <c r="A237" s="14"/>
      <c r="F237" s="27"/>
    </row>
    <row r="238">
      <c r="A238" s="14"/>
      <c r="F238" s="27"/>
    </row>
    <row r="239">
      <c r="A239" s="14"/>
      <c r="F239" s="27"/>
    </row>
    <row r="240">
      <c r="A240" s="14"/>
      <c r="F240" s="27"/>
    </row>
    <row r="241">
      <c r="A241" s="14"/>
      <c r="F241" s="27"/>
    </row>
    <row r="242">
      <c r="A242" s="14"/>
      <c r="F242" s="27"/>
    </row>
    <row r="243">
      <c r="A243" s="14"/>
      <c r="F243" s="27"/>
    </row>
    <row r="244">
      <c r="A244" s="14"/>
      <c r="F244" s="27"/>
    </row>
    <row r="245">
      <c r="A245" s="14"/>
      <c r="F245" s="27"/>
    </row>
    <row r="246">
      <c r="A246" s="14"/>
      <c r="F246" s="27"/>
    </row>
    <row r="247">
      <c r="A247" s="14"/>
      <c r="F247" s="27"/>
    </row>
    <row r="248">
      <c r="A248" s="14"/>
      <c r="F248" s="27"/>
    </row>
    <row r="249">
      <c r="A249" s="14"/>
      <c r="F249" s="27"/>
    </row>
    <row r="250">
      <c r="A250" s="14"/>
      <c r="F250" s="27"/>
    </row>
    <row r="251">
      <c r="A251" s="14"/>
      <c r="F251" s="27"/>
    </row>
    <row r="252">
      <c r="A252" s="14"/>
      <c r="F252" s="27"/>
    </row>
    <row r="253">
      <c r="A253" s="14"/>
      <c r="F253" s="27"/>
    </row>
    <row r="254">
      <c r="A254" s="14"/>
      <c r="F254" s="27"/>
    </row>
    <row r="255">
      <c r="A255" s="14"/>
      <c r="F255" s="27"/>
    </row>
    <row r="256">
      <c r="A256" s="14"/>
      <c r="F256" s="27"/>
    </row>
    <row r="257">
      <c r="A257" s="14"/>
      <c r="F257" s="27"/>
    </row>
    <row r="258">
      <c r="A258" s="14"/>
      <c r="F258" s="27"/>
    </row>
    <row r="259">
      <c r="A259" s="14"/>
      <c r="F259" s="27"/>
    </row>
    <row r="260">
      <c r="A260" s="14"/>
      <c r="F260" s="27"/>
    </row>
    <row r="261">
      <c r="A261" s="14"/>
      <c r="F261" s="27"/>
    </row>
    <row r="262">
      <c r="A262" s="14"/>
      <c r="F262" s="27"/>
    </row>
    <row r="263">
      <c r="A263" s="14"/>
      <c r="F263" s="27"/>
    </row>
    <row r="264">
      <c r="A264" s="14"/>
      <c r="F264" s="27"/>
    </row>
    <row r="265">
      <c r="A265" s="14"/>
      <c r="F265" s="27"/>
    </row>
    <row r="266">
      <c r="A266" s="14"/>
      <c r="F266" s="27"/>
    </row>
    <row r="267">
      <c r="A267" s="14"/>
      <c r="F267" s="27"/>
    </row>
    <row r="268">
      <c r="A268" s="14"/>
      <c r="F268" s="27"/>
    </row>
    <row r="269">
      <c r="A269" s="14"/>
      <c r="F269" s="27"/>
    </row>
    <row r="270">
      <c r="A270" s="14"/>
      <c r="F270" s="27"/>
    </row>
    <row r="271">
      <c r="A271" s="14"/>
      <c r="F271" s="27"/>
    </row>
    <row r="272">
      <c r="A272" s="14"/>
      <c r="F272" s="27"/>
    </row>
    <row r="273">
      <c r="A273" s="14"/>
      <c r="F273" s="27"/>
    </row>
    <row r="274">
      <c r="A274" s="14"/>
      <c r="F274" s="27"/>
    </row>
    <row r="275">
      <c r="A275" s="14"/>
      <c r="F275" s="27"/>
    </row>
    <row r="276">
      <c r="A276" s="14"/>
      <c r="F276" s="27"/>
    </row>
    <row r="277">
      <c r="A277" s="14"/>
      <c r="F277" s="27"/>
    </row>
    <row r="278">
      <c r="A278" s="14"/>
      <c r="F278" s="27"/>
    </row>
    <row r="279">
      <c r="A279" s="14"/>
      <c r="F279" s="27"/>
    </row>
    <row r="280">
      <c r="A280" s="14"/>
      <c r="F280" s="27"/>
    </row>
    <row r="281">
      <c r="A281" s="14"/>
      <c r="F281" s="27"/>
    </row>
    <row r="282">
      <c r="A282" s="14"/>
      <c r="F282" s="27"/>
    </row>
    <row r="283">
      <c r="A283" s="14"/>
      <c r="F283" s="27"/>
    </row>
    <row r="284">
      <c r="A284" s="14"/>
      <c r="F284" s="27"/>
    </row>
    <row r="285">
      <c r="A285" s="14"/>
      <c r="F285" s="27"/>
    </row>
    <row r="286">
      <c r="A286" s="14"/>
      <c r="F286" s="27"/>
    </row>
    <row r="287">
      <c r="A287" s="14"/>
      <c r="F287" s="27"/>
    </row>
    <row r="288">
      <c r="A288" s="14"/>
      <c r="F288" s="27"/>
    </row>
    <row r="289">
      <c r="A289" s="14"/>
      <c r="F289" s="27"/>
    </row>
    <row r="290">
      <c r="A290" s="14"/>
      <c r="F290" s="27"/>
    </row>
    <row r="291">
      <c r="A291" s="14"/>
      <c r="F291" s="27"/>
    </row>
    <row r="292">
      <c r="A292" s="14"/>
      <c r="F292" s="27"/>
    </row>
    <row r="293">
      <c r="A293" s="14"/>
      <c r="F293" s="27"/>
    </row>
    <row r="294">
      <c r="A294" s="14"/>
      <c r="F294" s="27"/>
    </row>
    <row r="295">
      <c r="A295" s="14"/>
      <c r="F295" s="27"/>
    </row>
    <row r="296">
      <c r="A296" s="14"/>
      <c r="F296" s="27"/>
    </row>
    <row r="297">
      <c r="A297" s="14"/>
      <c r="F297" s="27"/>
    </row>
    <row r="298">
      <c r="A298" s="14"/>
      <c r="F298" s="27"/>
    </row>
    <row r="299">
      <c r="A299" s="14"/>
      <c r="F299" s="27"/>
    </row>
    <row r="300">
      <c r="A300" s="14"/>
      <c r="F300" s="27"/>
    </row>
    <row r="301">
      <c r="A301" s="14"/>
      <c r="F301" s="27"/>
    </row>
    <row r="302">
      <c r="A302" s="14"/>
      <c r="F302" s="27"/>
    </row>
    <row r="303">
      <c r="A303" s="14"/>
      <c r="F303" s="27"/>
    </row>
    <row r="304">
      <c r="A304" s="14"/>
      <c r="F304" s="27"/>
    </row>
    <row r="305">
      <c r="A305" s="14"/>
      <c r="F305" s="27"/>
    </row>
    <row r="306">
      <c r="A306" s="14"/>
      <c r="F306" s="27"/>
    </row>
    <row r="307">
      <c r="A307" s="14"/>
      <c r="F307" s="27"/>
    </row>
    <row r="308">
      <c r="A308" s="14"/>
      <c r="F308" s="27"/>
    </row>
    <row r="309">
      <c r="A309" s="14"/>
      <c r="F309" s="27"/>
    </row>
    <row r="310">
      <c r="A310" s="14"/>
      <c r="F310" s="27"/>
    </row>
    <row r="311">
      <c r="A311" s="14"/>
      <c r="F311" s="27"/>
    </row>
    <row r="312">
      <c r="A312" s="14"/>
      <c r="F312" s="27"/>
    </row>
    <row r="313">
      <c r="A313" s="14"/>
      <c r="F313" s="27"/>
    </row>
    <row r="314">
      <c r="A314" s="14"/>
      <c r="F314" s="27"/>
    </row>
    <row r="315">
      <c r="A315" s="14"/>
      <c r="F315" s="27"/>
    </row>
    <row r="316">
      <c r="A316" s="14"/>
      <c r="F316" s="27"/>
    </row>
    <row r="317">
      <c r="A317" s="14"/>
      <c r="F317" s="27"/>
    </row>
    <row r="318">
      <c r="A318" s="14"/>
      <c r="F318" s="27"/>
    </row>
    <row r="319">
      <c r="A319" s="14"/>
      <c r="F319" s="27"/>
    </row>
    <row r="320">
      <c r="A320" s="14"/>
      <c r="F320" s="27"/>
    </row>
    <row r="321">
      <c r="A321" s="14"/>
      <c r="F321" s="27"/>
    </row>
    <row r="322">
      <c r="A322" s="14"/>
      <c r="F322" s="27"/>
    </row>
    <row r="323">
      <c r="A323" s="14"/>
      <c r="F323" s="27"/>
    </row>
    <row r="324">
      <c r="A324" s="14"/>
      <c r="F324" s="27"/>
    </row>
    <row r="325">
      <c r="A325" s="14"/>
      <c r="F325" s="27"/>
    </row>
    <row r="326">
      <c r="A326" s="14"/>
      <c r="F326" s="27"/>
    </row>
    <row r="327">
      <c r="A327" s="14"/>
      <c r="F327" s="27"/>
    </row>
    <row r="328">
      <c r="A328" s="14"/>
      <c r="F328" s="27"/>
    </row>
    <row r="329">
      <c r="A329" s="14"/>
      <c r="F329" s="27"/>
    </row>
    <row r="330">
      <c r="A330" s="14"/>
      <c r="F330" s="27"/>
    </row>
    <row r="331">
      <c r="A331" s="14"/>
      <c r="F331" s="27"/>
    </row>
    <row r="332">
      <c r="A332" s="14"/>
      <c r="F332" s="27"/>
    </row>
    <row r="333">
      <c r="A333" s="14"/>
      <c r="F333" s="27"/>
    </row>
    <row r="334">
      <c r="A334" s="14"/>
      <c r="F334" s="27"/>
    </row>
    <row r="335">
      <c r="A335" s="14"/>
      <c r="F335" s="27"/>
    </row>
    <row r="336">
      <c r="A336" s="14"/>
      <c r="F336" s="27"/>
    </row>
    <row r="337">
      <c r="A337" s="14"/>
      <c r="F337" s="27"/>
    </row>
    <row r="338">
      <c r="A338" s="14"/>
      <c r="F338" s="27"/>
    </row>
    <row r="339">
      <c r="A339" s="14"/>
      <c r="F339" s="27"/>
    </row>
    <row r="340">
      <c r="A340" s="14"/>
      <c r="F340" s="27"/>
    </row>
    <row r="341">
      <c r="A341" s="14"/>
      <c r="F341" s="27"/>
    </row>
    <row r="342">
      <c r="A342" s="14"/>
      <c r="F342" s="27"/>
    </row>
    <row r="343">
      <c r="A343" s="14"/>
      <c r="F343" s="27"/>
    </row>
    <row r="344">
      <c r="A344" s="14"/>
      <c r="F344" s="27"/>
    </row>
    <row r="345">
      <c r="A345" s="14"/>
      <c r="F345" s="27"/>
    </row>
    <row r="346">
      <c r="A346" s="14"/>
      <c r="F346" s="27"/>
    </row>
    <row r="347">
      <c r="A347" s="14"/>
      <c r="F347" s="27"/>
    </row>
    <row r="348">
      <c r="A348" s="14"/>
      <c r="F348" s="27"/>
    </row>
    <row r="349">
      <c r="A349" s="14"/>
      <c r="F349" s="27"/>
    </row>
    <row r="350">
      <c r="A350" s="14"/>
      <c r="F350" s="27"/>
    </row>
    <row r="351">
      <c r="A351" s="14"/>
      <c r="F351" s="27"/>
    </row>
    <row r="352">
      <c r="A352" s="14"/>
      <c r="F352" s="27"/>
    </row>
    <row r="353">
      <c r="A353" s="14"/>
      <c r="F353" s="27"/>
    </row>
    <row r="354">
      <c r="A354" s="14"/>
      <c r="F354" s="27"/>
    </row>
    <row r="355">
      <c r="A355" s="14"/>
      <c r="F355" s="27"/>
    </row>
    <row r="356">
      <c r="A356" s="14"/>
      <c r="F356" s="27"/>
    </row>
    <row r="357">
      <c r="A357" s="14"/>
      <c r="F357" s="27"/>
    </row>
    <row r="358">
      <c r="A358" s="14"/>
      <c r="F358" s="27"/>
    </row>
    <row r="359">
      <c r="A359" s="14"/>
      <c r="F359" s="27"/>
    </row>
    <row r="360">
      <c r="A360" s="14"/>
      <c r="F360" s="27"/>
    </row>
    <row r="361">
      <c r="A361" s="14"/>
      <c r="F361" s="27"/>
    </row>
    <row r="362">
      <c r="A362" s="14"/>
      <c r="F362" s="27"/>
    </row>
    <row r="363">
      <c r="A363" s="14"/>
      <c r="F363" s="27"/>
    </row>
    <row r="364">
      <c r="A364" s="14"/>
      <c r="F364" s="27"/>
    </row>
    <row r="365">
      <c r="A365" s="14"/>
      <c r="F365" s="27"/>
    </row>
    <row r="366">
      <c r="A366" s="14"/>
      <c r="F366" s="27"/>
    </row>
    <row r="367">
      <c r="A367" s="14"/>
      <c r="F367" s="27"/>
    </row>
    <row r="368">
      <c r="A368" s="14"/>
      <c r="F368" s="27"/>
    </row>
    <row r="369">
      <c r="A369" s="14"/>
      <c r="F369" s="27"/>
    </row>
    <row r="370">
      <c r="A370" s="14"/>
      <c r="F370" s="27"/>
    </row>
    <row r="371">
      <c r="A371" s="14"/>
      <c r="F371" s="27"/>
    </row>
    <row r="372">
      <c r="A372" s="14"/>
      <c r="F372" s="27"/>
    </row>
    <row r="373">
      <c r="A373" s="14"/>
      <c r="F373" s="27"/>
    </row>
    <row r="374">
      <c r="A374" s="14"/>
      <c r="F374" s="27"/>
    </row>
    <row r="375">
      <c r="A375" s="14"/>
      <c r="F375" s="27"/>
    </row>
    <row r="376">
      <c r="A376" s="14"/>
      <c r="F376" s="27"/>
    </row>
    <row r="377">
      <c r="A377" s="14"/>
      <c r="F377" s="27"/>
    </row>
    <row r="378">
      <c r="A378" s="14"/>
      <c r="F378" s="27"/>
    </row>
    <row r="379">
      <c r="A379" s="14"/>
      <c r="F379" s="27"/>
    </row>
    <row r="380">
      <c r="A380" s="14"/>
      <c r="F380" s="27"/>
    </row>
    <row r="381">
      <c r="A381" s="14"/>
      <c r="F381" s="27"/>
    </row>
    <row r="382">
      <c r="A382" s="14"/>
      <c r="F382" s="27"/>
    </row>
    <row r="383">
      <c r="A383" s="14"/>
      <c r="F383" s="27"/>
    </row>
    <row r="384">
      <c r="A384" s="14"/>
      <c r="F384" s="27"/>
    </row>
    <row r="385">
      <c r="A385" s="14"/>
      <c r="F385" s="27"/>
    </row>
    <row r="386">
      <c r="A386" s="14"/>
      <c r="F386" s="27"/>
    </row>
    <row r="387">
      <c r="A387" s="14"/>
      <c r="F387" s="27"/>
    </row>
    <row r="388">
      <c r="A388" s="14"/>
      <c r="F388" s="27"/>
    </row>
    <row r="389">
      <c r="A389" s="14"/>
      <c r="F389" s="27"/>
    </row>
    <row r="390">
      <c r="A390" s="14"/>
      <c r="F390" s="27"/>
    </row>
    <row r="391">
      <c r="A391" s="14"/>
      <c r="F391" s="27"/>
    </row>
    <row r="392">
      <c r="A392" s="14"/>
      <c r="F392" s="27"/>
    </row>
    <row r="393">
      <c r="A393" s="14"/>
      <c r="F393" s="27"/>
    </row>
    <row r="394">
      <c r="A394" s="14"/>
      <c r="F394" s="27"/>
    </row>
    <row r="395">
      <c r="A395" s="14"/>
      <c r="F395" s="27"/>
    </row>
    <row r="396">
      <c r="A396" s="14"/>
      <c r="F396" s="27"/>
    </row>
    <row r="397">
      <c r="A397" s="14"/>
      <c r="F397" s="27"/>
    </row>
    <row r="398">
      <c r="A398" s="14"/>
      <c r="F398" s="27"/>
    </row>
    <row r="399">
      <c r="A399" s="14"/>
      <c r="F399" s="27"/>
    </row>
    <row r="400">
      <c r="A400" s="14"/>
      <c r="F400" s="27"/>
    </row>
    <row r="401">
      <c r="A401" s="14"/>
      <c r="F401" s="27"/>
    </row>
    <row r="402">
      <c r="A402" s="14"/>
      <c r="F402" s="27"/>
    </row>
    <row r="403">
      <c r="A403" s="14"/>
      <c r="F403" s="27"/>
    </row>
    <row r="404">
      <c r="A404" s="14"/>
      <c r="F404" s="27"/>
    </row>
    <row r="405">
      <c r="A405" s="14"/>
      <c r="F405" s="27"/>
    </row>
    <row r="406">
      <c r="A406" s="14"/>
      <c r="F406" s="27"/>
    </row>
    <row r="407">
      <c r="A407" s="14"/>
      <c r="F407" s="27"/>
    </row>
    <row r="408">
      <c r="A408" s="14"/>
      <c r="F408" s="27"/>
    </row>
    <row r="409">
      <c r="A409" s="14"/>
      <c r="F409" s="27"/>
    </row>
    <row r="410">
      <c r="A410" s="14"/>
      <c r="F410" s="27"/>
    </row>
    <row r="411">
      <c r="A411" s="14"/>
      <c r="F411" s="27"/>
    </row>
    <row r="412">
      <c r="A412" s="14"/>
      <c r="F412" s="27"/>
    </row>
    <row r="413">
      <c r="A413" s="14"/>
      <c r="F413" s="27"/>
    </row>
    <row r="414">
      <c r="A414" s="14"/>
      <c r="F414" s="27"/>
    </row>
    <row r="415">
      <c r="A415" s="14"/>
      <c r="F415" s="27"/>
    </row>
    <row r="416">
      <c r="A416" s="14"/>
      <c r="F416" s="27"/>
    </row>
    <row r="417">
      <c r="A417" s="14"/>
      <c r="F417" s="27"/>
    </row>
    <row r="418">
      <c r="A418" s="14"/>
      <c r="F418" s="27"/>
    </row>
    <row r="419">
      <c r="A419" s="14"/>
      <c r="F419" s="27"/>
    </row>
    <row r="420">
      <c r="A420" s="14"/>
      <c r="F420" s="27"/>
    </row>
    <row r="421">
      <c r="A421" s="14"/>
      <c r="F421" s="27"/>
    </row>
    <row r="422">
      <c r="A422" s="14"/>
      <c r="F422" s="27"/>
    </row>
    <row r="423">
      <c r="A423" s="14"/>
      <c r="F423" s="27"/>
    </row>
    <row r="424">
      <c r="A424" s="14"/>
      <c r="F424" s="27"/>
    </row>
    <row r="425">
      <c r="A425" s="14"/>
      <c r="F425" s="27"/>
    </row>
    <row r="426">
      <c r="A426" s="14"/>
      <c r="F426" s="27"/>
    </row>
    <row r="427">
      <c r="A427" s="14"/>
      <c r="F427" s="27"/>
    </row>
    <row r="428">
      <c r="A428" s="14"/>
      <c r="F428" s="27"/>
    </row>
    <row r="429">
      <c r="A429" s="14"/>
      <c r="F429" s="27"/>
    </row>
    <row r="430">
      <c r="A430" s="14"/>
      <c r="F430" s="27"/>
    </row>
    <row r="431">
      <c r="A431" s="14"/>
      <c r="F431" s="27"/>
    </row>
    <row r="432">
      <c r="A432" s="14"/>
      <c r="F432" s="27"/>
    </row>
    <row r="433">
      <c r="A433" s="14"/>
      <c r="F433" s="27"/>
    </row>
    <row r="434">
      <c r="A434" s="14"/>
      <c r="F434" s="27"/>
    </row>
    <row r="435">
      <c r="A435" s="14"/>
      <c r="F435" s="27"/>
    </row>
    <row r="436">
      <c r="A436" s="14"/>
      <c r="F436" s="27"/>
    </row>
    <row r="437">
      <c r="A437" s="14"/>
      <c r="F437" s="27"/>
    </row>
    <row r="438">
      <c r="A438" s="14"/>
      <c r="F438" s="27"/>
    </row>
    <row r="439">
      <c r="A439" s="14"/>
      <c r="F439" s="27"/>
    </row>
    <row r="440">
      <c r="A440" s="14"/>
      <c r="F440" s="27"/>
    </row>
    <row r="441">
      <c r="A441" s="14"/>
      <c r="F441" s="27"/>
    </row>
    <row r="442">
      <c r="A442" s="14"/>
      <c r="F442" s="27"/>
    </row>
    <row r="443">
      <c r="A443" s="14"/>
      <c r="F443" s="27"/>
    </row>
    <row r="444">
      <c r="A444" s="14"/>
      <c r="F444" s="27"/>
    </row>
    <row r="445">
      <c r="A445" s="14"/>
      <c r="F445" s="27"/>
    </row>
    <row r="446">
      <c r="A446" s="14"/>
      <c r="F446" s="27"/>
    </row>
    <row r="447">
      <c r="A447" s="14"/>
      <c r="F447" s="27"/>
    </row>
    <row r="448">
      <c r="A448" s="14"/>
      <c r="F448" s="27"/>
    </row>
    <row r="449">
      <c r="A449" s="14"/>
      <c r="F449" s="27"/>
    </row>
    <row r="450">
      <c r="A450" s="14"/>
      <c r="F450" s="27"/>
    </row>
    <row r="451">
      <c r="A451" s="14"/>
      <c r="F451" s="27"/>
    </row>
    <row r="452">
      <c r="A452" s="14"/>
      <c r="F452" s="27"/>
    </row>
    <row r="453">
      <c r="A453" s="14"/>
      <c r="F453" s="27"/>
    </row>
    <row r="454">
      <c r="A454" s="14"/>
      <c r="F454" s="27"/>
    </row>
    <row r="455">
      <c r="A455" s="14"/>
      <c r="F455" s="27"/>
    </row>
    <row r="456">
      <c r="A456" s="14"/>
      <c r="F456" s="27"/>
    </row>
    <row r="457">
      <c r="A457" s="14"/>
      <c r="F457" s="27"/>
    </row>
    <row r="458">
      <c r="A458" s="14"/>
      <c r="F458" s="27"/>
    </row>
    <row r="459">
      <c r="A459" s="14"/>
      <c r="F459" s="27"/>
    </row>
    <row r="460">
      <c r="A460" s="14"/>
      <c r="F460" s="27"/>
    </row>
    <row r="461">
      <c r="A461" s="14"/>
      <c r="F461" s="27"/>
    </row>
    <row r="462">
      <c r="A462" s="14"/>
      <c r="F462" s="27"/>
    </row>
    <row r="463">
      <c r="A463" s="14"/>
      <c r="F463" s="27"/>
    </row>
    <row r="464">
      <c r="A464" s="14"/>
      <c r="F464" s="27"/>
    </row>
    <row r="465">
      <c r="A465" s="14"/>
      <c r="F465" s="27"/>
    </row>
    <row r="466">
      <c r="A466" s="14"/>
      <c r="F466" s="27"/>
    </row>
    <row r="467">
      <c r="A467" s="14"/>
      <c r="F467" s="27"/>
    </row>
    <row r="468">
      <c r="A468" s="14"/>
      <c r="F468" s="27"/>
    </row>
    <row r="469">
      <c r="A469" s="14"/>
      <c r="F469" s="27"/>
    </row>
    <row r="470">
      <c r="A470" s="14"/>
      <c r="F470" s="27"/>
    </row>
    <row r="471">
      <c r="A471" s="14"/>
      <c r="F471" s="27"/>
    </row>
    <row r="472">
      <c r="A472" s="14"/>
      <c r="F472" s="27"/>
    </row>
    <row r="473">
      <c r="A473" s="14"/>
      <c r="F473" s="27"/>
    </row>
    <row r="474">
      <c r="A474" s="14"/>
      <c r="F474" s="27"/>
    </row>
    <row r="475">
      <c r="A475" s="14"/>
      <c r="F475" s="27"/>
    </row>
    <row r="476">
      <c r="A476" s="14"/>
      <c r="F476" s="27"/>
    </row>
    <row r="477">
      <c r="A477" s="14"/>
      <c r="F477" s="27"/>
    </row>
    <row r="478">
      <c r="A478" s="14"/>
      <c r="F478" s="27"/>
    </row>
    <row r="479">
      <c r="A479" s="14"/>
      <c r="F479" s="27"/>
    </row>
    <row r="480">
      <c r="A480" s="14"/>
      <c r="F480" s="27"/>
    </row>
    <row r="481">
      <c r="A481" s="14"/>
      <c r="F481" s="27"/>
    </row>
    <row r="482">
      <c r="A482" s="14"/>
      <c r="F482" s="27"/>
    </row>
    <row r="483">
      <c r="A483" s="14"/>
      <c r="F483" s="27"/>
    </row>
    <row r="484">
      <c r="A484" s="14"/>
      <c r="F484" s="27"/>
    </row>
    <row r="485">
      <c r="A485" s="14"/>
      <c r="F485" s="27"/>
    </row>
    <row r="486">
      <c r="A486" s="14"/>
      <c r="F486" s="27"/>
    </row>
    <row r="487">
      <c r="A487" s="14"/>
      <c r="F487" s="27"/>
    </row>
    <row r="488">
      <c r="A488" s="14"/>
      <c r="F488" s="27"/>
    </row>
    <row r="489">
      <c r="A489" s="14"/>
      <c r="F489" s="27"/>
    </row>
    <row r="490">
      <c r="A490" s="14"/>
      <c r="F490" s="27"/>
    </row>
    <row r="491">
      <c r="A491" s="14"/>
      <c r="F491" s="27"/>
    </row>
    <row r="492">
      <c r="A492" s="14"/>
      <c r="F492" s="27"/>
    </row>
    <row r="493">
      <c r="A493" s="14"/>
      <c r="F493" s="27"/>
    </row>
    <row r="494">
      <c r="A494" s="14"/>
      <c r="F494" s="27"/>
    </row>
    <row r="495">
      <c r="A495" s="14"/>
      <c r="F495" s="27"/>
    </row>
    <row r="496">
      <c r="A496" s="14"/>
      <c r="F496" s="27"/>
    </row>
    <row r="497">
      <c r="A497" s="14"/>
      <c r="F497" s="27"/>
    </row>
    <row r="498">
      <c r="A498" s="14"/>
      <c r="F498" s="27"/>
    </row>
    <row r="499">
      <c r="A499" s="14"/>
      <c r="F499" s="27"/>
    </row>
    <row r="500">
      <c r="A500" s="14"/>
      <c r="F500" s="27"/>
    </row>
    <row r="501">
      <c r="A501" s="14"/>
      <c r="F501" s="27"/>
    </row>
    <row r="502">
      <c r="A502" s="14"/>
      <c r="F502" s="27"/>
    </row>
    <row r="503">
      <c r="A503" s="14"/>
      <c r="F503" s="27"/>
    </row>
    <row r="504">
      <c r="A504" s="14"/>
      <c r="F504" s="27"/>
    </row>
    <row r="505">
      <c r="A505" s="14"/>
      <c r="F505" s="27"/>
    </row>
    <row r="506">
      <c r="A506" s="14"/>
      <c r="F506" s="27"/>
    </row>
    <row r="507">
      <c r="A507" s="14"/>
      <c r="F507" s="27"/>
    </row>
    <row r="508">
      <c r="A508" s="14"/>
      <c r="F508" s="27"/>
    </row>
    <row r="509">
      <c r="A509" s="14"/>
      <c r="F509" s="27"/>
    </row>
    <row r="510">
      <c r="A510" s="14"/>
      <c r="F510" s="27"/>
    </row>
    <row r="511">
      <c r="A511" s="14"/>
      <c r="F511" s="27"/>
    </row>
    <row r="512">
      <c r="A512" s="14"/>
      <c r="F512" s="27"/>
    </row>
    <row r="513">
      <c r="A513" s="14"/>
      <c r="F513" s="27"/>
    </row>
    <row r="514">
      <c r="A514" s="14"/>
      <c r="F514" s="27"/>
    </row>
    <row r="515">
      <c r="A515" s="14"/>
      <c r="F515" s="27"/>
    </row>
    <row r="516">
      <c r="A516" s="14"/>
      <c r="F516" s="27"/>
    </row>
    <row r="517">
      <c r="A517" s="14"/>
      <c r="F517" s="27"/>
    </row>
    <row r="518">
      <c r="A518" s="14"/>
      <c r="F518" s="27"/>
    </row>
    <row r="519">
      <c r="A519" s="14"/>
      <c r="F519" s="27"/>
    </row>
    <row r="520">
      <c r="A520" s="14"/>
      <c r="F520" s="27"/>
    </row>
    <row r="521">
      <c r="A521" s="14"/>
      <c r="F521" s="27"/>
    </row>
    <row r="522">
      <c r="A522" s="14"/>
      <c r="F522" s="27"/>
    </row>
    <row r="523">
      <c r="A523" s="14"/>
      <c r="F523" s="27"/>
    </row>
    <row r="524">
      <c r="A524" s="14"/>
      <c r="F524" s="27"/>
    </row>
    <row r="525">
      <c r="A525" s="14"/>
      <c r="F525" s="27"/>
    </row>
    <row r="526">
      <c r="A526" s="14"/>
      <c r="F526" s="27"/>
    </row>
    <row r="527">
      <c r="A527" s="14"/>
      <c r="F527" s="27"/>
    </row>
    <row r="528">
      <c r="A528" s="14"/>
      <c r="F528" s="27"/>
    </row>
    <row r="529">
      <c r="A529" s="14"/>
      <c r="F529" s="27"/>
    </row>
    <row r="530">
      <c r="A530" s="14"/>
      <c r="F530" s="27"/>
    </row>
    <row r="531">
      <c r="A531" s="14"/>
      <c r="F531" s="27"/>
    </row>
    <row r="532">
      <c r="A532" s="14"/>
      <c r="F532" s="27"/>
    </row>
    <row r="533">
      <c r="A533" s="14"/>
      <c r="F533" s="27"/>
    </row>
    <row r="534">
      <c r="A534" s="14"/>
      <c r="F534" s="27"/>
    </row>
    <row r="535">
      <c r="A535" s="14"/>
      <c r="F535" s="27"/>
    </row>
    <row r="536">
      <c r="A536" s="14"/>
      <c r="F536" s="27"/>
    </row>
    <row r="537">
      <c r="A537" s="14"/>
      <c r="F537" s="27"/>
    </row>
    <row r="538">
      <c r="A538" s="14"/>
      <c r="F538" s="27"/>
    </row>
    <row r="539">
      <c r="A539" s="14"/>
      <c r="F539" s="27"/>
    </row>
    <row r="540">
      <c r="A540" s="14"/>
      <c r="F540" s="27"/>
    </row>
    <row r="541">
      <c r="A541" s="14"/>
      <c r="F541" s="27"/>
    </row>
    <row r="542">
      <c r="A542" s="14"/>
      <c r="F542" s="27"/>
    </row>
    <row r="543">
      <c r="A543" s="14"/>
      <c r="F543" s="27"/>
    </row>
    <row r="544">
      <c r="A544" s="14"/>
      <c r="F544" s="27"/>
    </row>
    <row r="545">
      <c r="A545" s="14"/>
      <c r="F545" s="27"/>
    </row>
    <row r="546">
      <c r="A546" s="14"/>
      <c r="F546" s="27"/>
    </row>
    <row r="547">
      <c r="A547" s="14"/>
      <c r="F547" s="27"/>
    </row>
    <row r="548">
      <c r="A548" s="14"/>
      <c r="F548" s="27"/>
    </row>
    <row r="549">
      <c r="A549" s="14"/>
      <c r="F549" s="27"/>
    </row>
    <row r="550">
      <c r="A550" s="14"/>
      <c r="F550" s="27"/>
    </row>
    <row r="551">
      <c r="A551" s="14"/>
      <c r="F551" s="27"/>
    </row>
    <row r="552">
      <c r="A552" s="14"/>
      <c r="F552" s="27"/>
    </row>
    <row r="553">
      <c r="A553" s="14"/>
      <c r="F553" s="27"/>
    </row>
    <row r="554">
      <c r="A554" s="14"/>
      <c r="F554" s="27"/>
    </row>
    <row r="555">
      <c r="A555" s="14"/>
      <c r="F555" s="27"/>
    </row>
    <row r="556">
      <c r="A556" s="14"/>
      <c r="F556" s="27"/>
    </row>
    <row r="557">
      <c r="A557" s="14"/>
      <c r="F557" s="27"/>
    </row>
    <row r="558">
      <c r="A558" s="14"/>
      <c r="F558" s="27"/>
    </row>
    <row r="559">
      <c r="A559" s="14"/>
      <c r="F559" s="27"/>
    </row>
    <row r="560">
      <c r="A560" s="14"/>
      <c r="F560" s="27"/>
    </row>
    <row r="561">
      <c r="A561" s="14"/>
      <c r="F561" s="27"/>
    </row>
    <row r="562">
      <c r="A562" s="14"/>
      <c r="F562" s="27"/>
    </row>
    <row r="563">
      <c r="A563" s="14"/>
      <c r="F563" s="27"/>
    </row>
    <row r="564">
      <c r="A564" s="14"/>
      <c r="F564" s="27"/>
    </row>
    <row r="565">
      <c r="A565" s="14"/>
      <c r="F565" s="27"/>
    </row>
    <row r="566">
      <c r="A566" s="14"/>
      <c r="F566" s="27"/>
    </row>
    <row r="567">
      <c r="A567" s="14"/>
      <c r="F567" s="27"/>
    </row>
    <row r="568">
      <c r="A568" s="14"/>
      <c r="F568" s="27"/>
    </row>
    <row r="569">
      <c r="A569" s="14"/>
      <c r="F569" s="27"/>
    </row>
    <row r="570">
      <c r="A570" s="14"/>
      <c r="F570" s="27"/>
    </row>
    <row r="571">
      <c r="A571" s="14"/>
      <c r="F571" s="27"/>
    </row>
    <row r="572">
      <c r="A572" s="14"/>
      <c r="F572" s="27"/>
    </row>
    <row r="573">
      <c r="A573" s="14"/>
      <c r="F573" s="27"/>
    </row>
    <row r="574">
      <c r="A574" s="14"/>
      <c r="F574" s="27"/>
    </row>
    <row r="575">
      <c r="A575" s="14"/>
      <c r="F575" s="27"/>
    </row>
    <row r="576">
      <c r="A576" s="14"/>
      <c r="F576" s="27"/>
    </row>
    <row r="577">
      <c r="A577" s="14"/>
      <c r="F577" s="27"/>
    </row>
    <row r="578">
      <c r="A578" s="14"/>
      <c r="F578" s="27"/>
    </row>
    <row r="579">
      <c r="A579" s="14"/>
      <c r="F579" s="27"/>
    </row>
    <row r="580">
      <c r="A580" s="14"/>
      <c r="F580" s="27"/>
    </row>
    <row r="581">
      <c r="A581" s="14"/>
      <c r="F581" s="27"/>
    </row>
    <row r="582">
      <c r="A582" s="14"/>
      <c r="F582" s="27"/>
    </row>
    <row r="583">
      <c r="A583" s="14"/>
      <c r="F583" s="27"/>
    </row>
    <row r="584">
      <c r="A584" s="14"/>
      <c r="F584" s="27"/>
    </row>
    <row r="585">
      <c r="A585" s="14"/>
      <c r="F585" s="27"/>
    </row>
    <row r="586">
      <c r="A586" s="14"/>
      <c r="F586" s="27"/>
    </row>
    <row r="587">
      <c r="A587" s="14"/>
      <c r="F587" s="27"/>
    </row>
    <row r="588">
      <c r="A588" s="14"/>
      <c r="F588" s="27"/>
    </row>
    <row r="589">
      <c r="A589" s="14"/>
      <c r="F589" s="27"/>
    </row>
    <row r="590">
      <c r="A590" s="14"/>
      <c r="F590" s="27"/>
    </row>
    <row r="591">
      <c r="A591" s="14"/>
      <c r="F591" s="27"/>
    </row>
    <row r="592">
      <c r="A592" s="14"/>
      <c r="F592" s="27"/>
    </row>
    <row r="593">
      <c r="A593" s="14"/>
      <c r="F593" s="27"/>
    </row>
    <row r="594">
      <c r="A594" s="14"/>
      <c r="F594" s="27"/>
    </row>
    <row r="595">
      <c r="A595" s="14"/>
      <c r="F595" s="27"/>
    </row>
    <row r="596">
      <c r="A596" s="14"/>
      <c r="F596" s="27"/>
    </row>
    <row r="597">
      <c r="A597" s="14"/>
      <c r="F597" s="27"/>
    </row>
    <row r="598">
      <c r="A598" s="14"/>
      <c r="F598" s="27"/>
    </row>
    <row r="599">
      <c r="A599" s="14"/>
      <c r="F599" s="27"/>
    </row>
    <row r="600">
      <c r="A600" s="14"/>
      <c r="F600" s="27"/>
    </row>
    <row r="601">
      <c r="A601" s="14"/>
      <c r="F601" s="27"/>
    </row>
    <row r="602">
      <c r="A602" s="14"/>
      <c r="F602" s="27"/>
    </row>
    <row r="603">
      <c r="A603" s="14"/>
      <c r="F603" s="27"/>
    </row>
    <row r="604">
      <c r="A604" s="14"/>
      <c r="F604" s="27"/>
    </row>
    <row r="605">
      <c r="A605" s="14"/>
      <c r="F605" s="27"/>
    </row>
    <row r="606">
      <c r="A606" s="14"/>
      <c r="F606" s="27"/>
    </row>
    <row r="607">
      <c r="A607" s="14"/>
      <c r="F607" s="27"/>
    </row>
    <row r="608">
      <c r="A608" s="14"/>
      <c r="F608" s="27"/>
    </row>
    <row r="609">
      <c r="A609" s="14"/>
      <c r="F609" s="27"/>
    </row>
    <row r="610">
      <c r="A610" s="14"/>
      <c r="F610" s="27"/>
    </row>
    <row r="611">
      <c r="A611" s="14"/>
      <c r="F611" s="27"/>
    </row>
    <row r="612">
      <c r="A612" s="14"/>
      <c r="F612" s="27"/>
    </row>
    <row r="613">
      <c r="A613" s="14"/>
      <c r="F613" s="27"/>
    </row>
    <row r="614">
      <c r="A614" s="14"/>
      <c r="F614" s="27"/>
    </row>
    <row r="615">
      <c r="A615" s="14"/>
      <c r="F615" s="27"/>
    </row>
    <row r="616">
      <c r="A616" s="14"/>
      <c r="F616" s="27"/>
    </row>
    <row r="617">
      <c r="A617" s="14"/>
      <c r="F617" s="27"/>
    </row>
    <row r="618">
      <c r="A618" s="14"/>
      <c r="F618" s="27"/>
    </row>
    <row r="619">
      <c r="A619" s="14"/>
      <c r="F619" s="27"/>
    </row>
    <row r="620">
      <c r="A620" s="14"/>
      <c r="F620" s="27"/>
    </row>
    <row r="621">
      <c r="A621" s="14"/>
      <c r="F621" s="27"/>
    </row>
    <row r="622">
      <c r="A622" s="14"/>
      <c r="F622" s="27"/>
    </row>
    <row r="623">
      <c r="A623" s="14"/>
      <c r="F623" s="27"/>
    </row>
    <row r="624">
      <c r="A624" s="14"/>
      <c r="F624" s="27"/>
    </row>
    <row r="625">
      <c r="A625" s="14"/>
      <c r="F625" s="27"/>
    </row>
    <row r="626">
      <c r="A626" s="14"/>
      <c r="F626" s="27"/>
    </row>
    <row r="627">
      <c r="A627" s="14"/>
      <c r="F627" s="27"/>
    </row>
    <row r="628">
      <c r="A628" s="14"/>
      <c r="F628" s="27"/>
    </row>
    <row r="629">
      <c r="A629" s="14"/>
      <c r="F629" s="27"/>
    </row>
    <row r="630">
      <c r="A630" s="14"/>
      <c r="F630" s="27"/>
    </row>
    <row r="631">
      <c r="A631" s="14"/>
      <c r="F631" s="27"/>
    </row>
    <row r="632">
      <c r="A632" s="14"/>
      <c r="F632" s="27"/>
    </row>
    <row r="633">
      <c r="A633" s="14"/>
      <c r="F633" s="27"/>
    </row>
    <row r="634">
      <c r="A634" s="14"/>
      <c r="F634" s="27"/>
    </row>
    <row r="635">
      <c r="A635" s="14"/>
      <c r="F635" s="27"/>
    </row>
    <row r="636">
      <c r="A636" s="14"/>
      <c r="F636" s="27"/>
    </row>
    <row r="637">
      <c r="A637" s="14"/>
      <c r="F637" s="27"/>
    </row>
    <row r="638">
      <c r="A638" s="14"/>
      <c r="F638" s="27"/>
    </row>
    <row r="639">
      <c r="A639" s="14"/>
      <c r="F639" s="27"/>
    </row>
    <row r="640">
      <c r="A640" s="14"/>
      <c r="F640" s="27"/>
    </row>
    <row r="641">
      <c r="A641" s="14"/>
      <c r="F641" s="27"/>
    </row>
    <row r="642">
      <c r="A642" s="14"/>
      <c r="F642" s="27"/>
    </row>
    <row r="643">
      <c r="A643" s="14"/>
      <c r="F643" s="27"/>
    </row>
    <row r="644">
      <c r="A644" s="14"/>
      <c r="F644" s="27"/>
    </row>
    <row r="645">
      <c r="A645" s="14"/>
      <c r="F645" s="27"/>
    </row>
    <row r="646">
      <c r="A646" s="14"/>
      <c r="F646" s="27"/>
    </row>
    <row r="647">
      <c r="A647" s="14"/>
      <c r="F647" s="27"/>
    </row>
    <row r="648">
      <c r="A648" s="14"/>
      <c r="F648" s="27"/>
    </row>
    <row r="649">
      <c r="A649" s="14"/>
      <c r="F649" s="27"/>
    </row>
    <row r="650">
      <c r="A650" s="14"/>
      <c r="F650" s="27"/>
    </row>
    <row r="651">
      <c r="A651" s="14"/>
      <c r="F651" s="27"/>
    </row>
    <row r="652">
      <c r="A652" s="14"/>
      <c r="F652" s="27"/>
    </row>
    <row r="653">
      <c r="A653" s="14"/>
      <c r="F653" s="27"/>
    </row>
    <row r="654">
      <c r="A654" s="14"/>
      <c r="F654" s="27"/>
    </row>
    <row r="655">
      <c r="A655" s="14"/>
      <c r="F655" s="27"/>
    </row>
    <row r="656">
      <c r="A656" s="14"/>
      <c r="F656" s="27"/>
    </row>
    <row r="657">
      <c r="A657" s="14"/>
      <c r="F657" s="27"/>
    </row>
    <row r="658">
      <c r="A658" s="14"/>
      <c r="F658" s="27"/>
    </row>
    <row r="659">
      <c r="A659" s="14"/>
      <c r="F659" s="27"/>
    </row>
    <row r="660">
      <c r="A660" s="14"/>
      <c r="F660" s="27"/>
    </row>
    <row r="661">
      <c r="A661" s="14"/>
      <c r="F661" s="27"/>
    </row>
    <row r="662">
      <c r="A662" s="14"/>
      <c r="F662" s="27"/>
    </row>
    <row r="663">
      <c r="A663" s="14"/>
      <c r="F663" s="27"/>
    </row>
    <row r="664">
      <c r="A664" s="14"/>
      <c r="F664" s="27"/>
    </row>
    <row r="665">
      <c r="A665" s="14"/>
      <c r="F665" s="27"/>
    </row>
    <row r="666">
      <c r="A666" s="14"/>
      <c r="F666" s="27"/>
    </row>
    <row r="667">
      <c r="A667" s="14"/>
      <c r="F667" s="27"/>
    </row>
    <row r="668">
      <c r="A668" s="14"/>
      <c r="F668" s="27"/>
    </row>
    <row r="669">
      <c r="A669" s="14"/>
      <c r="F669" s="27"/>
    </row>
    <row r="670">
      <c r="A670" s="14"/>
      <c r="F670" s="27"/>
    </row>
    <row r="671">
      <c r="A671" s="14"/>
      <c r="F671" s="27"/>
    </row>
    <row r="672">
      <c r="A672" s="14"/>
      <c r="F672" s="27"/>
    </row>
    <row r="673">
      <c r="A673" s="14"/>
      <c r="F673" s="27"/>
    </row>
    <row r="674">
      <c r="A674" s="14"/>
      <c r="F674" s="27"/>
    </row>
    <row r="675">
      <c r="A675" s="14"/>
      <c r="F675" s="27"/>
    </row>
    <row r="676">
      <c r="A676" s="14"/>
      <c r="F676" s="27"/>
    </row>
    <row r="677">
      <c r="A677" s="14"/>
      <c r="F677" s="27"/>
    </row>
    <row r="678">
      <c r="A678" s="14"/>
      <c r="F678" s="27"/>
    </row>
    <row r="679">
      <c r="A679" s="14"/>
      <c r="F679" s="27"/>
    </row>
    <row r="680">
      <c r="A680" s="14"/>
      <c r="F680" s="27"/>
    </row>
    <row r="681">
      <c r="A681" s="14"/>
      <c r="F681" s="27"/>
    </row>
    <row r="682">
      <c r="A682" s="14"/>
      <c r="F682" s="27"/>
    </row>
    <row r="683">
      <c r="A683" s="14"/>
      <c r="F683" s="27"/>
    </row>
    <row r="684">
      <c r="A684" s="14"/>
      <c r="F684" s="27"/>
    </row>
    <row r="685">
      <c r="A685" s="14"/>
      <c r="F685" s="27"/>
    </row>
    <row r="686">
      <c r="A686" s="14"/>
      <c r="F686" s="27"/>
    </row>
    <row r="687">
      <c r="A687" s="14"/>
      <c r="F687" s="27"/>
    </row>
    <row r="688">
      <c r="A688" s="14"/>
      <c r="F688" s="27"/>
    </row>
    <row r="689">
      <c r="A689" s="14"/>
      <c r="F689" s="27"/>
    </row>
    <row r="690">
      <c r="A690" s="14"/>
      <c r="F690" s="27"/>
    </row>
    <row r="691">
      <c r="A691" s="14"/>
      <c r="F691" s="27"/>
    </row>
    <row r="692">
      <c r="A692" s="14"/>
      <c r="F692" s="27"/>
    </row>
    <row r="693">
      <c r="A693" s="14"/>
      <c r="F693" s="27"/>
    </row>
    <row r="694">
      <c r="A694" s="14"/>
      <c r="F694" s="27"/>
    </row>
    <row r="695">
      <c r="A695" s="14"/>
      <c r="F695" s="27"/>
    </row>
    <row r="696">
      <c r="A696" s="14"/>
      <c r="F696" s="27"/>
    </row>
    <row r="697">
      <c r="A697" s="14"/>
      <c r="F697" s="27"/>
    </row>
    <row r="698">
      <c r="A698" s="14"/>
      <c r="F698" s="27"/>
    </row>
    <row r="699">
      <c r="A699" s="14"/>
      <c r="F699" s="27"/>
    </row>
    <row r="700">
      <c r="A700" s="14"/>
      <c r="F700" s="27"/>
    </row>
    <row r="701">
      <c r="A701" s="14"/>
      <c r="F701" s="27"/>
    </row>
    <row r="702">
      <c r="A702" s="14"/>
      <c r="F702" s="27"/>
    </row>
    <row r="703">
      <c r="A703" s="14"/>
      <c r="F703" s="27"/>
    </row>
    <row r="704">
      <c r="A704" s="14"/>
      <c r="F704" s="27"/>
    </row>
    <row r="705">
      <c r="A705" s="14"/>
      <c r="F705" s="27"/>
    </row>
    <row r="706">
      <c r="A706" s="14"/>
      <c r="F706" s="27"/>
    </row>
    <row r="707">
      <c r="A707" s="14"/>
      <c r="F707" s="27"/>
    </row>
    <row r="708">
      <c r="A708" s="14"/>
      <c r="F708" s="27"/>
    </row>
    <row r="709">
      <c r="A709" s="14"/>
      <c r="F709" s="27"/>
    </row>
    <row r="710">
      <c r="A710" s="14"/>
      <c r="F710" s="27"/>
    </row>
    <row r="711">
      <c r="A711" s="14"/>
      <c r="F711" s="27"/>
    </row>
    <row r="712">
      <c r="A712" s="14"/>
      <c r="F712" s="27"/>
    </row>
    <row r="713">
      <c r="A713" s="14"/>
      <c r="F713" s="27"/>
    </row>
    <row r="714">
      <c r="A714" s="14"/>
      <c r="F714" s="27"/>
    </row>
    <row r="715">
      <c r="A715" s="14"/>
      <c r="F715" s="27"/>
    </row>
    <row r="716">
      <c r="A716" s="14"/>
      <c r="F716" s="27"/>
    </row>
    <row r="717">
      <c r="A717" s="14"/>
      <c r="F717" s="27"/>
    </row>
    <row r="718">
      <c r="A718" s="14"/>
      <c r="F718" s="27"/>
    </row>
    <row r="719">
      <c r="A719" s="14"/>
      <c r="F719" s="27"/>
    </row>
    <row r="720">
      <c r="A720" s="14"/>
      <c r="F720" s="27"/>
    </row>
    <row r="721">
      <c r="A721" s="14"/>
      <c r="F721" s="27"/>
    </row>
    <row r="722">
      <c r="A722" s="14"/>
      <c r="F722" s="27"/>
    </row>
    <row r="723">
      <c r="A723" s="14"/>
      <c r="F723" s="27"/>
    </row>
    <row r="724">
      <c r="A724" s="14"/>
      <c r="F724" s="27"/>
    </row>
    <row r="725">
      <c r="A725" s="14"/>
      <c r="F725" s="27"/>
    </row>
    <row r="726">
      <c r="A726" s="14"/>
      <c r="F726" s="27"/>
    </row>
    <row r="727">
      <c r="A727" s="14"/>
      <c r="F727" s="27"/>
    </row>
    <row r="728">
      <c r="A728" s="14"/>
      <c r="F728" s="27"/>
    </row>
    <row r="729">
      <c r="A729" s="14"/>
      <c r="F729" s="27"/>
    </row>
    <row r="730">
      <c r="A730" s="14"/>
      <c r="F730" s="27"/>
    </row>
    <row r="731">
      <c r="A731" s="14"/>
      <c r="F731" s="27"/>
    </row>
    <row r="732">
      <c r="A732" s="14"/>
      <c r="F732" s="27"/>
    </row>
    <row r="733">
      <c r="A733" s="14"/>
      <c r="F733" s="27"/>
    </row>
    <row r="734">
      <c r="A734" s="14"/>
      <c r="F734" s="27"/>
    </row>
    <row r="735">
      <c r="A735" s="14"/>
      <c r="F735" s="27"/>
    </row>
    <row r="736">
      <c r="A736" s="14"/>
      <c r="F736" s="27"/>
    </row>
    <row r="737">
      <c r="A737" s="14"/>
      <c r="F737" s="27"/>
    </row>
    <row r="738">
      <c r="A738" s="14"/>
      <c r="F738" s="27"/>
    </row>
    <row r="739">
      <c r="A739" s="14"/>
      <c r="F739" s="27"/>
    </row>
    <row r="740">
      <c r="A740" s="14"/>
      <c r="F740" s="27"/>
    </row>
    <row r="741">
      <c r="A741" s="14"/>
      <c r="F741" s="27"/>
    </row>
    <row r="742">
      <c r="A742" s="14"/>
      <c r="F742" s="27"/>
    </row>
    <row r="743">
      <c r="A743" s="14"/>
      <c r="F743" s="27"/>
    </row>
    <row r="744">
      <c r="A744" s="14"/>
      <c r="F744" s="27"/>
    </row>
    <row r="745">
      <c r="A745" s="14"/>
      <c r="F745" s="27"/>
    </row>
    <row r="746">
      <c r="A746" s="14"/>
      <c r="F746" s="27"/>
    </row>
    <row r="747">
      <c r="A747" s="14"/>
      <c r="F747" s="27"/>
    </row>
    <row r="748">
      <c r="A748" s="14"/>
      <c r="F748" s="27"/>
    </row>
    <row r="749">
      <c r="A749" s="14"/>
      <c r="F749" s="27"/>
    </row>
    <row r="750">
      <c r="A750" s="14"/>
      <c r="F750" s="27"/>
    </row>
    <row r="751">
      <c r="A751" s="14"/>
      <c r="F751" s="27"/>
    </row>
    <row r="752">
      <c r="A752" s="14"/>
      <c r="F752" s="27"/>
    </row>
    <row r="753">
      <c r="A753" s="14"/>
      <c r="F753" s="27"/>
    </row>
    <row r="754">
      <c r="A754" s="14"/>
      <c r="F754" s="27"/>
    </row>
    <row r="755">
      <c r="A755" s="14"/>
      <c r="F755" s="27"/>
    </row>
    <row r="756">
      <c r="A756" s="14"/>
      <c r="F756" s="27"/>
    </row>
    <row r="757">
      <c r="A757" s="14"/>
      <c r="F757" s="27"/>
    </row>
    <row r="758">
      <c r="A758" s="14"/>
      <c r="F758" s="27"/>
    </row>
    <row r="759">
      <c r="A759" s="14"/>
      <c r="F759" s="27"/>
    </row>
    <row r="760">
      <c r="A760" s="14"/>
      <c r="F760" s="27"/>
    </row>
    <row r="761">
      <c r="A761" s="14"/>
      <c r="F761" s="27"/>
    </row>
    <row r="762">
      <c r="A762" s="14"/>
      <c r="F762" s="27"/>
    </row>
    <row r="763">
      <c r="A763" s="14"/>
      <c r="F763" s="27"/>
    </row>
    <row r="764">
      <c r="A764" s="14"/>
      <c r="F764" s="27"/>
    </row>
    <row r="765">
      <c r="A765" s="14"/>
      <c r="F765" s="27"/>
    </row>
    <row r="766">
      <c r="A766" s="14"/>
      <c r="F766" s="27"/>
    </row>
    <row r="767">
      <c r="A767" s="14"/>
      <c r="F767" s="27"/>
    </row>
    <row r="768">
      <c r="A768" s="14"/>
      <c r="F768" s="27"/>
    </row>
    <row r="769">
      <c r="A769" s="14"/>
      <c r="F769" s="27"/>
    </row>
    <row r="770">
      <c r="A770" s="14"/>
      <c r="F770" s="27"/>
    </row>
    <row r="771">
      <c r="A771" s="14"/>
      <c r="F771" s="27"/>
    </row>
    <row r="772">
      <c r="A772" s="14"/>
      <c r="F772" s="27"/>
    </row>
    <row r="773">
      <c r="A773" s="14"/>
      <c r="F773" s="27"/>
    </row>
    <row r="774">
      <c r="A774" s="14"/>
      <c r="F774" s="27"/>
    </row>
    <row r="775">
      <c r="A775" s="14"/>
      <c r="F775" s="27"/>
    </row>
    <row r="776">
      <c r="A776" s="14"/>
      <c r="F776" s="27"/>
    </row>
    <row r="777">
      <c r="A777" s="14"/>
      <c r="F777" s="27"/>
    </row>
    <row r="778">
      <c r="A778" s="14"/>
      <c r="F778" s="27"/>
    </row>
    <row r="779">
      <c r="A779" s="14"/>
      <c r="F779" s="27"/>
    </row>
    <row r="780">
      <c r="A780" s="14"/>
      <c r="F780" s="27"/>
    </row>
    <row r="781">
      <c r="A781" s="14"/>
      <c r="F781" s="27"/>
    </row>
    <row r="782">
      <c r="A782" s="14"/>
      <c r="F782" s="27"/>
    </row>
    <row r="783">
      <c r="A783" s="14"/>
      <c r="F783" s="27"/>
    </row>
    <row r="784">
      <c r="A784" s="14"/>
      <c r="F784" s="27"/>
    </row>
    <row r="785">
      <c r="A785" s="14"/>
      <c r="F785" s="27"/>
    </row>
    <row r="786">
      <c r="A786" s="14"/>
      <c r="F786" s="27"/>
    </row>
    <row r="787">
      <c r="A787" s="14"/>
      <c r="F787" s="27"/>
    </row>
    <row r="788">
      <c r="A788" s="14"/>
      <c r="F788" s="27"/>
    </row>
    <row r="789">
      <c r="A789" s="14"/>
      <c r="F789" s="27"/>
    </row>
    <row r="790">
      <c r="A790" s="14"/>
      <c r="F790" s="27"/>
    </row>
    <row r="791">
      <c r="A791" s="14"/>
      <c r="F791" s="27"/>
    </row>
    <row r="792">
      <c r="A792" s="14"/>
      <c r="F792" s="27"/>
    </row>
    <row r="793">
      <c r="A793" s="14"/>
      <c r="F793" s="27"/>
    </row>
    <row r="794">
      <c r="A794" s="14"/>
      <c r="F794" s="27"/>
    </row>
    <row r="795">
      <c r="A795" s="14"/>
      <c r="F795" s="27"/>
    </row>
    <row r="796">
      <c r="A796" s="14"/>
      <c r="F796" s="27"/>
    </row>
    <row r="797">
      <c r="A797" s="14"/>
      <c r="F797" s="27"/>
    </row>
    <row r="798">
      <c r="A798" s="14"/>
      <c r="F798" s="27"/>
    </row>
    <row r="799">
      <c r="A799" s="14"/>
      <c r="F799" s="27"/>
    </row>
    <row r="800">
      <c r="A800" s="14"/>
      <c r="F800" s="27"/>
    </row>
    <row r="801">
      <c r="A801" s="14"/>
      <c r="F801" s="27"/>
    </row>
    <row r="802">
      <c r="A802" s="14"/>
      <c r="F802" s="27"/>
    </row>
    <row r="803">
      <c r="A803" s="14"/>
      <c r="F803" s="27"/>
    </row>
    <row r="804">
      <c r="A804" s="14"/>
      <c r="F804" s="27"/>
    </row>
    <row r="805">
      <c r="A805" s="14"/>
      <c r="F805" s="27"/>
    </row>
    <row r="806">
      <c r="A806" s="14"/>
      <c r="F806" s="27"/>
    </row>
    <row r="807">
      <c r="A807" s="14"/>
      <c r="F807" s="27"/>
    </row>
    <row r="808">
      <c r="A808" s="14"/>
      <c r="F808" s="27"/>
    </row>
    <row r="809">
      <c r="A809" s="14"/>
      <c r="F809" s="27"/>
    </row>
    <row r="810">
      <c r="A810" s="14"/>
      <c r="F810" s="27"/>
    </row>
    <row r="811">
      <c r="A811" s="14"/>
      <c r="F811" s="27"/>
    </row>
    <row r="812">
      <c r="A812" s="14"/>
      <c r="F812" s="27"/>
    </row>
    <row r="813">
      <c r="A813" s="14"/>
      <c r="F813" s="27"/>
    </row>
    <row r="814">
      <c r="A814" s="14"/>
      <c r="F814" s="27"/>
    </row>
    <row r="815">
      <c r="A815" s="14"/>
      <c r="F815" s="27"/>
    </row>
    <row r="816">
      <c r="A816" s="14"/>
      <c r="F816" s="27"/>
    </row>
    <row r="817">
      <c r="A817" s="14"/>
      <c r="F817" s="27"/>
    </row>
    <row r="818">
      <c r="A818" s="14"/>
      <c r="F818" s="27"/>
    </row>
    <row r="819">
      <c r="A819" s="14"/>
      <c r="F819" s="27"/>
    </row>
    <row r="820">
      <c r="A820" s="14"/>
      <c r="F820" s="27"/>
    </row>
    <row r="821">
      <c r="A821" s="14"/>
      <c r="F821" s="27"/>
    </row>
    <row r="822">
      <c r="A822" s="14"/>
      <c r="F822" s="27"/>
    </row>
    <row r="823">
      <c r="A823" s="14"/>
      <c r="F823" s="27"/>
    </row>
    <row r="824">
      <c r="A824" s="14"/>
      <c r="F824" s="27"/>
    </row>
    <row r="825">
      <c r="A825" s="14"/>
      <c r="F825" s="27"/>
    </row>
    <row r="826">
      <c r="A826" s="14"/>
      <c r="F826" s="27"/>
    </row>
    <row r="827">
      <c r="A827" s="14"/>
      <c r="F827" s="27"/>
    </row>
    <row r="828">
      <c r="A828" s="14"/>
      <c r="F828" s="27"/>
    </row>
    <row r="829">
      <c r="A829" s="14"/>
      <c r="F829" s="27"/>
    </row>
    <row r="830">
      <c r="A830" s="14"/>
      <c r="F830" s="27"/>
    </row>
    <row r="831">
      <c r="A831" s="14"/>
      <c r="F831" s="27"/>
    </row>
    <row r="832">
      <c r="A832" s="14"/>
      <c r="F832" s="27"/>
    </row>
    <row r="833">
      <c r="A833" s="14"/>
      <c r="F833" s="27"/>
    </row>
    <row r="834">
      <c r="A834" s="14"/>
      <c r="F834" s="27"/>
    </row>
    <row r="835">
      <c r="A835" s="14"/>
      <c r="F835" s="27"/>
    </row>
    <row r="836">
      <c r="A836" s="14"/>
      <c r="F836" s="27"/>
    </row>
    <row r="837">
      <c r="A837" s="14"/>
      <c r="F837" s="27"/>
    </row>
    <row r="838">
      <c r="A838" s="14"/>
      <c r="F838" s="27"/>
    </row>
    <row r="839">
      <c r="A839" s="14"/>
      <c r="F839" s="27"/>
    </row>
    <row r="840">
      <c r="A840" s="14"/>
      <c r="F840" s="27"/>
    </row>
    <row r="841">
      <c r="A841" s="14"/>
      <c r="F841" s="27"/>
    </row>
    <row r="842">
      <c r="A842" s="14"/>
      <c r="F842" s="27"/>
    </row>
    <row r="843">
      <c r="A843" s="14"/>
      <c r="F843" s="27"/>
    </row>
    <row r="844">
      <c r="A844" s="14"/>
      <c r="F844" s="27"/>
    </row>
    <row r="845">
      <c r="A845" s="14"/>
      <c r="F845" s="27"/>
    </row>
    <row r="846">
      <c r="A846" s="14"/>
      <c r="F846" s="27"/>
    </row>
    <row r="847">
      <c r="A847" s="14"/>
      <c r="F847" s="27"/>
    </row>
    <row r="848">
      <c r="A848" s="14"/>
      <c r="F848" s="27"/>
    </row>
    <row r="849">
      <c r="A849" s="14"/>
      <c r="F849" s="27"/>
    </row>
    <row r="850">
      <c r="A850" s="14"/>
      <c r="F850" s="27"/>
    </row>
    <row r="851">
      <c r="A851" s="14"/>
      <c r="F851" s="27"/>
    </row>
    <row r="852">
      <c r="A852" s="14"/>
      <c r="F852" s="27"/>
    </row>
    <row r="853">
      <c r="A853" s="14"/>
      <c r="F853" s="27"/>
    </row>
    <row r="854">
      <c r="A854" s="14"/>
      <c r="F854" s="27"/>
    </row>
    <row r="855">
      <c r="A855" s="14"/>
      <c r="F855" s="27"/>
    </row>
    <row r="856">
      <c r="A856" s="14"/>
      <c r="F856" s="27"/>
    </row>
    <row r="857">
      <c r="A857" s="14"/>
      <c r="F857" s="27"/>
    </row>
    <row r="858">
      <c r="A858" s="14"/>
      <c r="F858" s="27"/>
    </row>
    <row r="859">
      <c r="A859" s="14"/>
      <c r="F859" s="27"/>
    </row>
    <row r="860">
      <c r="A860" s="14"/>
      <c r="F860" s="27"/>
    </row>
    <row r="861">
      <c r="A861" s="14"/>
      <c r="F861" s="27"/>
    </row>
    <row r="862">
      <c r="A862" s="14"/>
      <c r="F862" s="27"/>
    </row>
    <row r="863">
      <c r="A863" s="14"/>
      <c r="F863" s="27"/>
    </row>
    <row r="864">
      <c r="A864" s="14"/>
      <c r="F864" s="27"/>
    </row>
    <row r="865">
      <c r="A865" s="14"/>
      <c r="F865" s="27"/>
    </row>
    <row r="866">
      <c r="A866" s="14"/>
      <c r="F866" s="27"/>
    </row>
    <row r="867">
      <c r="A867" s="14"/>
      <c r="F867" s="27"/>
    </row>
    <row r="868">
      <c r="A868" s="14"/>
      <c r="F868" s="27"/>
    </row>
    <row r="869">
      <c r="A869" s="14"/>
      <c r="F869" s="27"/>
    </row>
    <row r="870">
      <c r="A870" s="14"/>
      <c r="F870" s="27"/>
    </row>
    <row r="871">
      <c r="A871" s="14"/>
      <c r="F871" s="27"/>
    </row>
    <row r="872">
      <c r="A872" s="14"/>
      <c r="F872" s="27"/>
    </row>
    <row r="873">
      <c r="A873" s="14"/>
      <c r="F873" s="27"/>
    </row>
    <row r="874">
      <c r="A874" s="14"/>
      <c r="F874" s="27"/>
    </row>
    <row r="875">
      <c r="A875" s="14"/>
      <c r="F875" s="27"/>
    </row>
    <row r="876">
      <c r="A876" s="14"/>
      <c r="F876" s="27"/>
    </row>
    <row r="877">
      <c r="A877" s="14"/>
      <c r="F877" s="27"/>
    </row>
    <row r="878">
      <c r="A878" s="14"/>
      <c r="F878" s="27"/>
    </row>
    <row r="879">
      <c r="A879" s="14"/>
      <c r="F879" s="27"/>
    </row>
    <row r="880">
      <c r="A880" s="14"/>
      <c r="F880" s="27"/>
    </row>
    <row r="881">
      <c r="A881" s="14"/>
      <c r="F881" s="27"/>
    </row>
    <row r="882">
      <c r="A882" s="14"/>
      <c r="F882" s="27"/>
    </row>
    <row r="883">
      <c r="A883" s="14"/>
      <c r="F883" s="27"/>
    </row>
    <row r="884">
      <c r="A884" s="14"/>
      <c r="F884" s="27"/>
    </row>
    <row r="885">
      <c r="A885" s="14"/>
      <c r="F885" s="27"/>
    </row>
    <row r="886">
      <c r="A886" s="14"/>
      <c r="F886" s="27"/>
    </row>
    <row r="887">
      <c r="A887" s="14"/>
      <c r="F887" s="27"/>
    </row>
    <row r="888">
      <c r="A888" s="14"/>
      <c r="F888" s="27"/>
    </row>
    <row r="889">
      <c r="A889" s="14"/>
      <c r="F889" s="27"/>
    </row>
    <row r="890">
      <c r="A890" s="14"/>
      <c r="F890" s="27"/>
    </row>
    <row r="891">
      <c r="A891" s="14"/>
      <c r="F891" s="27"/>
    </row>
    <row r="892">
      <c r="A892" s="14"/>
      <c r="F892" s="27"/>
    </row>
    <row r="893">
      <c r="A893" s="14"/>
      <c r="F893" s="27"/>
    </row>
    <row r="894">
      <c r="A894" s="14"/>
      <c r="F894" s="27"/>
    </row>
    <row r="895">
      <c r="A895" s="14"/>
      <c r="F895" s="27"/>
    </row>
    <row r="896">
      <c r="A896" s="14"/>
      <c r="F896" s="27"/>
    </row>
    <row r="897">
      <c r="A897" s="14"/>
      <c r="F897" s="27"/>
    </row>
    <row r="898">
      <c r="A898" s="14"/>
      <c r="F898" s="27"/>
    </row>
    <row r="899">
      <c r="A899" s="14"/>
      <c r="F899" s="27"/>
    </row>
    <row r="900">
      <c r="A900" s="14"/>
      <c r="F900" s="27"/>
    </row>
    <row r="901">
      <c r="A901" s="14"/>
      <c r="F901" s="27"/>
    </row>
    <row r="902">
      <c r="A902" s="14"/>
      <c r="F902" s="27"/>
    </row>
    <row r="903">
      <c r="A903" s="14"/>
      <c r="F903" s="27"/>
    </row>
    <row r="904">
      <c r="A904" s="14"/>
      <c r="F904" s="27"/>
    </row>
    <row r="905">
      <c r="A905" s="14"/>
      <c r="F905" s="27"/>
    </row>
    <row r="906">
      <c r="A906" s="14"/>
      <c r="F906" s="27"/>
    </row>
    <row r="907">
      <c r="A907" s="14"/>
      <c r="F907" s="27"/>
    </row>
    <row r="908">
      <c r="A908" s="14"/>
      <c r="F908" s="27"/>
    </row>
    <row r="909">
      <c r="A909" s="14"/>
      <c r="F909" s="27"/>
    </row>
    <row r="910">
      <c r="A910" s="14"/>
      <c r="F910" s="27"/>
    </row>
    <row r="911">
      <c r="A911" s="14"/>
      <c r="F911" s="27"/>
    </row>
    <row r="912">
      <c r="A912" s="14"/>
      <c r="F912" s="27"/>
    </row>
    <row r="913">
      <c r="A913" s="14"/>
      <c r="F913" s="27"/>
    </row>
    <row r="914">
      <c r="A914" s="14"/>
      <c r="F914" s="27"/>
    </row>
    <row r="915">
      <c r="A915" s="14"/>
      <c r="F915" s="27"/>
    </row>
    <row r="916">
      <c r="A916" s="14"/>
      <c r="F916" s="27"/>
    </row>
    <row r="917">
      <c r="A917" s="14"/>
      <c r="F917" s="27"/>
    </row>
    <row r="918">
      <c r="A918" s="14"/>
      <c r="F918" s="27"/>
    </row>
    <row r="919">
      <c r="A919" s="14"/>
      <c r="F919" s="27"/>
    </row>
    <row r="920">
      <c r="A920" s="14"/>
      <c r="F920" s="27"/>
    </row>
    <row r="921">
      <c r="A921" s="14"/>
      <c r="F921" s="27"/>
    </row>
    <row r="922">
      <c r="A922" s="14"/>
      <c r="F922" s="27"/>
    </row>
    <row r="923">
      <c r="A923" s="14"/>
      <c r="F923" s="27"/>
    </row>
    <row r="924">
      <c r="A924" s="14"/>
      <c r="F924" s="27"/>
    </row>
    <row r="925">
      <c r="A925" s="14"/>
      <c r="F925" s="27"/>
    </row>
    <row r="926">
      <c r="A926" s="14"/>
      <c r="F926" s="27"/>
    </row>
    <row r="927">
      <c r="A927" s="14"/>
      <c r="F927" s="27"/>
    </row>
    <row r="928">
      <c r="A928" s="14"/>
      <c r="F928" s="27"/>
    </row>
    <row r="929">
      <c r="A929" s="14"/>
      <c r="F929" s="27"/>
    </row>
    <row r="930">
      <c r="A930" s="14"/>
      <c r="F930" s="27"/>
    </row>
    <row r="931">
      <c r="A931" s="14"/>
      <c r="F931" s="27"/>
    </row>
    <row r="932">
      <c r="A932" s="14"/>
      <c r="F932" s="27"/>
    </row>
    <row r="933">
      <c r="A933" s="14"/>
      <c r="F933" s="27"/>
    </row>
    <row r="934">
      <c r="A934" s="14"/>
      <c r="F934" s="27"/>
    </row>
    <row r="935">
      <c r="A935" s="14"/>
      <c r="F935" s="27"/>
    </row>
    <row r="936">
      <c r="A936" s="14"/>
      <c r="F936" s="27"/>
    </row>
    <row r="937">
      <c r="A937" s="14"/>
      <c r="F937" s="27"/>
    </row>
    <row r="938">
      <c r="A938" s="14"/>
      <c r="F938" s="27"/>
    </row>
    <row r="939">
      <c r="A939" s="14"/>
      <c r="F939" s="27"/>
    </row>
    <row r="940">
      <c r="A940" s="14"/>
      <c r="F940" s="27"/>
    </row>
    <row r="941">
      <c r="A941" s="14"/>
      <c r="F941" s="27"/>
    </row>
    <row r="942">
      <c r="A942" s="14"/>
      <c r="F942" s="27"/>
    </row>
    <row r="943">
      <c r="A943" s="14"/>
      <c r="F943" s="27"/>
    </row>
    <row r="944">
      <c r="A944" s="14"/>
      <c r="F944" s="27"/>
    </row>
    <row r="945">
      <c r="A945" s="14"/>
      <c r="F945" s="27"/>
    </row>
    <row r="946">
      <c r="A946" s="14"/>
      <c r="F946" s="27"/>
    </row>
    <row r="947">
      <c r="A947" s="14"/>
      <c r="F947" s="27"/>
    </row>
    <row r="948">
      <c r="A948" s="14"/>
      <c r="F948" s="27"/>
    </row>
    <row r="949">
      <c r="A949" s="14"/>
      <c r="F949" s="27"/>
    </row>
    <row r="950">
      <c r="A950" s="14"/>
      <c r="F950" s="27"/>
    </row>
    <row r="951">
      <c r="A951" s="14"/>
      <c r="F951" s="27"/>
    </row>
    <row r="952">
      <c r="A952" s="14"/>
      <c r="F952" s="27"/>
    </row>
    <row r="953">
      <c r="A953" s="14"/>
      <c r="F953" s="27"/>
    </row>
    <row r="954">
      <c r="A954" s="14"/>
      <c r="F954" s="27"/>
    </row>
    <row r="955">
      <c r="A955" s="14"/>
      <c r="F955" s="27"/>
    </row>
    <row r="956">
      <c r="A956" s="14"/>
      <c r="F956" s="27"/>
    </row>
    <row r="957">
      <c r="A957" s="14"/>
      <c r="F957" s="27"/>
    </row>
    <row r="958">
      <c r="A958" s="14"/>
      <c r="F958" s="27"/>
    </row>
    <row r="959">
      <c r="A959" s="14"/>
      <c r="F959" s="27"/>
    </row>
    <row r="960">
      <c r="A960" s="14"/>
      <c r="F960" s="27"/>
    </row>
    <row r="961">
      <c r="A961" s="14"/>
      <c r="F961" s="27"/>
    </row>
    <row r="962">
      <c r="A962" s="14"/>
      <c r="F962" s="27"/>
    </row>
    <row r="963">
      <c r="A963" s="14"/>
      <c r="F963" s="27"/>
    </row>
    <row r="964">
      <c r="A964" s="14"/>
      <c r="F964" s="27"/>
    </row>
    <row r="965">
      <c r="A965" s="14"/>
      <c r="F965" s="27"/>
    </row>
    <row r="966">
      <c r="A966" s="14"/>
      <c r="F966" s="27"/>
    </row>
    <row r="967">
      <c r="A967" s="14"/>
      <c r="F967" s="27"/>
    </row>
    <row r="968">
      <c r="A968" s="14"/>
      <c r="F968" s="27"/>
    </row>
    <row r="969">
      <c r="A969" s="14"/>
      <c r="F969" s="27"/>
    </row>
    <row r="970">
      <c r="A970" s="14"/>
      <c r="F970" s="27"/>
    </row>
    <row r="971">
      <c r="A971" s="14"/>
      <c r="F971" s="27"/>
    </row>
    <row r="972">
      <c r="A972" s="14"/>
      <c r="F972" s="27"/>
    </row>
    <row r="973">
      <c r="A973" s="14"/>
      <c r="F973" s="27"/>
    </row>
    <row r="974">
      <c r="A974" s="14"/>
      <c r="F974" s="27"/>
    </row>
    <row r="975">
      <c r="A975" s="14"/>
      <c r="F975" s="27"/>
    </row>
    <row r="976">
      <c r="A976" s="14"/>
      <c r="F976" s="27"/>
    </row>
    <row r="977">
      <c r="A977" s="14"/>
      <c r="F977" s="27"/>
    </row>
    <row r="978">
      <c r="A978" s="14"/>
      <c r="F978" s="27"/>
    </row>
    <row r="979">
      <c r="A979" s="14"/>
      <c r="F979" s="27"/>
    </row>
    <row r="980">
      <c r="A980" s="14"/>
      <c r="F980" s="27"/>
    </row>
    <row r="981">
      <c r="A981" s="14"/>
      <c r="F981" s="27"/>
    </row>
    <row r="982">
      <c r="A982" s="14"/>
      <c r="F982" s="27"/>
    </row>
    <row r="983">
      <c r="A983" s="14"/>
      <c r="F983" s="27"/>
    </row>
    <row r="984">
      <c r="A984" s="14"/>
      <c r="F984" s="27"/>
    </row>
    <row r="985">
      <c r="A985" s="14"/>
      <c r="F985" s="27"/>
    </row>
    <row r="986">
      <c r="A986" s="14"/>
      <c r="F986" s="27"/>
    </row>
    <row r="987">
      <c r="A987" s="14"/>
      <c r="F987" s="27"/>
    </row>
    <row r="988">
      <c r="A988" s="14"/>
      <c r="F988" s="27"/>
    </row>
    <row r="989">
      <c r="A989" s="14"/>
      <c r="F989" s="27"/>
    </row>
    <row r="990">
      <c r="A990" s="14"/>
      <c r="F990" s="27"/>
    </row>
    <row r="991">
      <c r="A991" s="14"/>
      <c r="F991" s="27"/>
    </row>
    <row r="992">
      <c r="A992" s="14"/>
      <c r="F992" s="27"/>
    </row>
    <row r="993">
      <c r="A993" s="14"/>
      <c r="F993" s="27"/>
    </row>
    <row r="994">
      <c r="A994" s="14"/>
      <c r="F994" s="27"/>
    </row>
    <row r="995">
      <c r="A995" s="14"/>
      <c r="F995" s="27"/>
    </row>
    <row r="996">
      <c r="A996" s="14"/>
      <c r="F996" s="27"/>
    </row>
    <row r="997">
      <c r="A997" s="14"/>
      <c r="F997" s="27"/>
    </row>
    <row r="998">
      <c r="A998" s="14"/>
      <c r="F998" s="27"/>
    </row>
    <row r="999">
      <c r="A999" s="14"/>
      <c r="F999" s="27"/>
    </row>
    <row r="1000">
      <c r="A1000" s="14"/>
      <c r="F1000" s="27"/>
    </row>
    <row r="1001">
      <c r="A1001" s="14"/>
      <c r="F1001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0" t="s">
        <v>16</v>
      </c>
      <c r="B1" s="2" t="s">
        <v>0</v>
      </c>
      <c r="C1" s="31" t="s">
        <v>2</v>
      </c>
      <c r="D1" s="31" t="s">
        <v>5</v>
      </c>
      <c r="E1" s="10" t="s">
        <v>21</v>
      </c>
    </row>
    <row r="2">
      <c r="A2" s="22" t="s">
        <v>22</v>
      </c>
      <c r="B2" s="4" t="s">
        <v>8</v>
      </c>
      <c r="C2" s="32">
        <f>'fraction 1 of 16'!H3</f>
        <v>-12.28196846</v>
      </c>
      <c r="D2" s="32">
        <f>'fraction 1 of 16'!U3</f>
        <v>-179.0210075</v>
      </c>
    </row>
    <row r="3">
      <c r="A3" s="2" t="s">
        <v>23</v>
      </c>
      <c r="B3" s="8" t="s">
        <v>8</v>
      </c>
      <c r="C3" s="33">
        <f>'fraction 2 of 16'!H3</f>
        <v>-11.98593943</v>
      </c>
      <c r="D3" s="33">
        <f>'fraction 2 of 16'!U3</f>
        <v>-178.9583443</v>
      </c>
      <c r="E3" s="34"/>
    </row>
    <row r="4">
      <c r="A4" s="2" t="s">
        <v>24</v>
      </c>
      <c r="B4" s="8" t="s">
        <v>8</v>
      </c>
      <c r="C4" s="33">
        <f>'fraction 3 of 16'!H3</f>
        <v>-11.9199293</v>
      </c>
      <c r="D4" s="33">
        <f>'fraction 3 of 16'!U3</f>
        <v>178.7152808</v>
      </c>
    </row>
    <row r="5">
      <c r="A5" s="2" t="s">
        <v>25</v>
      </c>
      <c r="B5" s="8" t="s">
        <v>8</v>
      </c>
      <c r="C5" s="33">
        <f>'fraction 4 of 16'!H3</f>
        <v>-12.04754811</v>
      </c>
      <c r="D5" s="33">
        <f>'fraction 4 of 16'!U3</f>
        <v>-179.8998377</v>
      </c>
    </row>
    <row r="6">
      <c r="A6" s="2" t="s">
        <v>26</v>
      </c>
      <c r="B6" s="8" t="s">
        <v>8</v>
      </c>
      <c r="C6" s="33">
        <f>'fraction 5 of 16'!H3</f>
        <v>-11.90034565</v>
      </c>
      <c r="D6" s="33">
        <f>'fraction 5 of 16'!U3</f>
        <v>177.5637347</v>
      </c>
    </row>
    <row r="7">
      <c r="A7" s="2" t="s">
        <v>27</v>
      </c>
      <c r="B7" s="8" t="s">
        <v>8</v>
      </c>
      <c r="C7" s="33">
        <f>'fraction 6 of 16'!H3</f>
        <v>-11.78929002</v>
      </c>
      <c r="D7" s="33">
        <f>'fraction 6 of 16'!U3</f>
        <v>177.8766009</v>
      </c>
    </row>
    <row r="8">
      <c r="A8" s="2" t="s">
        <v>28</v>
      </c>
      <c r="B8" s="8" t="s">
        <v>8</v>
      </c>
      <c r="C8" s="33">
        <f>'fraction 7 of 16'!H3</f>
        <v>-11.57752498</v>
      </c>
      <c r="D8" s="33">
        <f>'fraction 7 of 16'!U3</f>
        <v>177.3376398</v>
      </c>
    </row>
    <row r="9">
      <c r="A9" s="2" t="s">
        <v>29</v>
      </c>
      <c r="B9" s="8" t="s">
        <v>8</v>
      </c>
      <c r="C9" s="33">
        <f>'fraction 8 of 16'!H3</f>
        <v>-11.72083949</v>
      </c>
      <c r="D9" s="33">
        <f>'fraction 8 of 16'!U3</f>
        <v>177.5726297</v>
      </c>
    </row>
    <row r="10">
      <c r="A10" s="2" t="s">
        <v>30</v>
      </c>
      <c r="B10" s="8" t="s">
        <v>8</v>
      </c>
      <c r="C10" s="33">
        <f>'fraction 9 of 16'!H3</f>
        <v>-11.70064895</v>
      </c>
      <c r="D10" s="33">
        <f>'fraction 9 of 16'!U3</f>
        <v>177.165758</v>
      </c>
    </row>
    <row r="11">
      <c r="A11" s="2" t="s">
        <v>31</v>
      </c>
      <c r="B11" s="8" t="s">
        <v>8</v>
      </c>
      <c r="C11" s="33">
        <f>'fraction 10 of 16'!H3</f>
        <v>-11.67770729</v>
      </c>
      <c r="D11" s="33">
        <f>'fraction 10 of 16'!U3</f>
        <v>176.9375369</v>
      </c>
    </row>
    <row r="12">
      <c r="A12" s="2" t="s">
        <v>32</v>
      </c>
      <c r="B12" s="8" t="s">
        <v>8</v>
      </c>
      <c r="C12" s="33">
        <f>'fraction 11 of 16'!H3</f>
        <v>-11.62141818</v>
      </c>
      <c r="D12" s="33">
        <f>'fraction 11 of 16'!U3</f>
        <v>176.3249054</v>
      </c>
    </row>
    <row r="13">
      <c r="A13" s="2" t="s">
        <v>33</v>
      </c>
      <c r="B13" s="8" t="s">
        <v>8</v>
      </c>
      <c r="C13" s="33">
        <f>'fraction 12 of 16'!H3</f>
        <v>-11.5818381</v>
      </c>
      <c r="D13" s="33">
        <f>'fraction 12 of 16'!U3</f>
        <v>175.6790302</v>
      </c>
    </row>
    <row r="14">
      <c r="A14" s="2" t="s">
        <v>34</v>
      </c>
      <c r="B14" s="8" t="s">
        <v>8</v>
      </c>
      <c r="C14" s="33">
        <f>'fraction 13 of 16'!H3</f>
        <v>-11.46908727</v>
      </c>
      <c r="D14" s="33">
        <f>'fraction 13 of 16'!U3</f>
        <v>175.929162</v>
      </c>
    </row>
    <row r="15">
      <c r="A15" s="2" t="s">
        <v>35</v>
      </c>
      <c r="B15" s="8" t="s">
        <v>8</v>
      </c>
      <c r="C15" s="33">
        <f>'fraction 14 of 16'!H3</f>
        <v>-11.44781772</v>
      </c>
      <c r="D15" s="33">
        <f>'fraction 14 of 16'!U3</f>
        <v>175.0890114</v>
      </c>
    </row>
    <row r="16">
      <c r="A16" s="2" t="s">
        <v>36</v>
      </c>
      <c r="B16" s="8" t="s">
        <v>8</v>
      </c>
      <c r="C16" s="33">
        <f>'fraction 15 of 16'!H3</f>
        <v>-11.23950965</v>
      </c>
      <c r="D16" s="33">
        <f>'fraction 15 of 16'!U3</f>
        <v>173.3247223</v>
      </c>
    </row>
    <row r="17">
      <c r="A17" s="2" t="s">
        <v>37</v>
      </c>
      <c r="B17" s="8" t="s">
        <v>8</v>
      </c>
      <c r="C17" s="33">
        <f>'fraction 16 of 16'!H3</f>
        <v>-11.37741708</v>
      </c>
      <c r="D17" s="33">
        <f>'fraction 16 of 16'!U3</f>
        <v>175.4493745</v>
      </c>
    </row>
    <row r="18">
      <c r="A18" s="22" t="s">
        <v>22</v>
      </c>
      <c r="B18" s="4" t="s">
        <v>10</v>
      </c>
      <c r="C18" s="32">
        <f>'fraction 1 of 16'!H4</f>
        <v>1.034282343</v>
      </c>
      <c r="D18" s="32">
        <f>'fraction 1 of 16'!U4</f>
        <v>95.72472691</v>
      </c>
    </row>
    <row r="19">
      <c r="A19" s="2" t="s">
        <v>23</v>
      </c>
      <c r="B19" s="8" t="s">
        <v>10</v>
      </c>
      <c r="C19" s="33">
        <f>'fraction 2 of 16'!H4</f>
        <v>1.075951575</v>
      </c>
      <c r="D19" s="33">
        <f>'fraction 2 of 16'!U4</f>
        <v>94.92626573</v>
      </c>
    </row>
    <row r="20">
      <c r="A20" s="2" t="s">
        <v>24</v>
      </c>
      <c r="B20" s="8" t="s">
        <v>10</v>
      </c>
      <c r="C20" s="33">
        <f>'fraction 3 of 16'!H4</f>
        <v>1.134590989</v>
      </c>
      <c r="D20" s="33">
        <f>'fraction 3 of 16'!U4</f>
        <v>94.07978398</v>
      </c>
    </row>
    <row r="21">
      <c r="A21" s="2" t="s">
        <v>25</v>
      </c>
      <c r="B21" s="8" t="s">
        <v>10</v>
      </c>
      <c r="C21" s="33">
        <f>'fraction 4 of 16'!H4</f>
        <v>1.178706834</v>
      </c>
      <c r="D21" s="33">
        <f>'fraction 4 of 16'!U4</f>
        <v>93.85854396</v>
      </c>
    </row>
    <row r="22">
      <c r="A22" s="2" t="s">
        <v>26</v>
      </c>
      <c r="B22" s="8" t="s">
        <v>10</v>
      </c>
      <c r="C22" s="33">
        <f>'fraction 5 of 16'!H4</f>
        <v>1.197069257</v>
      </c>
      <c r="D22" s="33">
        <f>'fraction 5 of 16'!U4</f>
        <v>93.45480854</v>
      </c>
    </row>
    <row r="23">
      <c r="A23" s="2" t="s">
        <v>27</v>
      </c>
      <c r="B23" s="8" t="s">
        <v>10</v>
      </c>
      <c r="C23" s="33">
        <f>'fraction 6 of 16'!H4</f>
        <v>1.262137032</v>
      </c>
      <c r="D23" s="33">
        <f>'fraction 6 of 16'!U4</f>
        <v>92.98996817</v>
      </c>
    </row>
    <row r="24">
      <c r="A24" s="2" t="s">
        <v>28</v>
      </c>
      <c r="B24" s="8" t="s">
        <v>10</v>
      </c>
      <c r="C24" s="33">
        <f>'fraction 7 of 16'!H4</f>
        <v>1.297674347</v>
      </c>
      <c r="D24" s="33">
        <f>'fraction 7 of 16'!U4</f>
        <v>92.49498661</v>
      </c>
    </row>
    <row r="25">
      <c r="A25" s="2" t="s">
        <v>29</v>
      </c>
      <c r="B25" s="8" t="s">
        <v>10</v>
      </c>
      <c r="C25" s="33">
        <f>'fraction 8 of 16'!H4</f>
        <v>1.298950628</v>
      </c>
      <c r="D25" s="33">
        <f>'fraction 8 of 16'!U4</f>
        <v>92.06257462</v>
      </c>
    </row>
    <row r="26">
      <c r="A26" s="2" t="s">
        <v>30</v>
      </c>
      <c r="B26" s="8" t="s">
        <v>10</v>
      </c>
      <c r="C26" s="33">
        <f>'fraction 9 of 16'!H4</f>
        <v>1.335876524</v>
      </c>
      <c r="D26" s="33">
        <f>'fraction 9 of 16'!U4</f>
        <v>91.67505617</v>
      </c>
    </row>
    <row r="27">
      <c r="A27" s="2" t="s">
        <v>31</v>
      </c>
      <c r="B27" s="8" t="s">
        <v>10</v>
      </c>
      <c r="C27" s="33">
        <f>'fraction 10 of 16'!H4</f>
        <v>1.356513623</v>
      </c>
      <c r="D27" s="33">
        <f>'fraction 10 of 16'!U4</f>
        <v>91.38624115</v>
      </c>
    </row>
    <row r="28">
      <c r="A28" s="2" t="s">
        <v>32</v>
      </c>
      <c r="B28" s="8" t="s">
        <v>10</v>
      </c>
      <c r="C28" s="33">
        <f>'fraction 11 of 16'!H4</f>
        <v>1.384560623</v>
      </c>
      <c r="D28" s="33">
        <f>'fraction 11 of 16'!U4</f>
        <v>91.04581825</v>
      </c>
    </row>
    <row r="29">
      <c r="A29" s="2" t="s">
        <v>33</v>
      </c>
      <c r="B29" s="8" t="s">
        <v>10</v>
      </c>
      <c r="C29" s="33">
        <f>'fraction 12 of 16'!H4</f>
        <v>1.401383605</v>
      </c>
      <c r="D29" s="33">
        <f>'fraction 12 of 16'!U4</f>
        <v>90.84157092</v>
      </c>
    </row>
    <row r="30">
      <c r="A30" s="2" t="s">
        <v>34</v>
      </c>
      <c r="B30" s="8" t="s">
        <v>10</v>
      </c>
      <c r="C30" s="33">
        <f>'fraction 13 of 16'!H4</f>
        <v>1.436006461</v>
      </c>
      <c r="D30" s="33">
        <f>'fraction 13 of 16'!U4</f>
        <v>90.50133544</v>
      </c>
    </row>
    <row r="31">
      <c r="A31" s="2" t="s">
        <v>35</v>
      </c>
      <c r="B31" s="8" t="s">
        <v>10</v>
      </c>
      <c r="C31" s="33">
        <f>'fraction 14 of 16'!H4</f>
        <v>1.418635018</v>
      </c>
      <c r="D31" s="33">
        <f>'fraction 14 of 16'!U4</f>
        <v>90.2174782</v>
      </c>
    </row>
    <row r="32">
      <c r="A32" s="2" t="s">
        <v>36</v>
      </c>
      <c r="B32" s="8" t="s">
        <v>10</v>
      </c>
      <c r="C32" s="33">
        <f>'fraction 15 of 16'!H4</f>
        <v>1.412952542</v>
      </c>
      <c r="D32" s="33">
        <f>'fraction 15 of 16'!U4</f>
        <v>89.6503094</v>
      </c>
    </row>
    <row r="33">
      <c r="A33" s="2" t="s">
        <v>37</v>
      </c>
      <c r="B33" s="8" t="s">
        <v>10</v>
      </c>
      <c r="C33" s="33">
        <f>'fraction 16 of 16'!H4</f>
        <v>1.488528031</v>
      </c>
      <c r="D33" s="33">
        <f>'fraction 16 of 16'!U4</f>
        <v>89.7840005</v>
      </c>
    </row>
    <row r="34">
      <c r="A34" s="22" t="s">
        <v>22</v>
      </c>
      <c r="B34" s="4" t="s">
        <v>11</v>
      </c>
      <c r="C34" s="32">
        <f>'fraction 1 of 16'!H5</f>
        <v>3.407842493</v>
      </c>
      <c r="D34" s="32">
        <f>'fraction 1 of 16'!U5</f>
        <v>7.681322848</v>
      </c>
    </row>
    <row r="35">
      <c r="A35" s="2" t="s">
        <v>23</v>
      </c>
      <c r="B35" s="8" t="s">
        <v>11</v>
      </c>
      <c r="C35" s="33">
        <f>'fraction 2 of 16'!H5</f>
        <v>3.368150474</v>
      </c>
      <c r="D35" s="33">
        <f>'fraction 2 of 16'!U5</f>
        <v>7.381968489</v>
      </c>
    </row>
    <row r="36">
      <c r="A36" s="2" t="s">
        <v>24</v>
      </c>
      <c r="B36" s="8" t="s">
        <v>11</v>
      </c>
      <c r="C36" s="33">
        <f>'fraction 3 of 16'!H5</f>
        <v>3.306982272</v>
      </c>
      <c r="D36" s="33">
        <f>'fraction 3 of 16'!U5</f>
        <v>7.200539937</v>
      </c>
    </row>
    <row r="37">
      <c r="A37" s="2" t="s">
        <v>25</v>
      </c>
      <c r="B37" s="8" t="s">
        <v>11</v>
      </c>
      <c r="C37" s="33">
        <f>'fraction 4 of 16'!H5</f>
        <v>3.271267843</v>
      </c>
      <c r="D37" s="33">
        <f>'fraction 4 of 16'!U5</f>
        <v>7.069838901</v>
      </c>
    </row>
    <row r="38">
      <c r="A38" s="2" t="s">
        <v>26</v>
      </c>
      <c r="B38" s="8" t="s">
        <v>11</v>
      </c>
      <c r="C38" s="33">
        <f>'fraction 5 of 16'!H5</f>
        <v>3.272048048</v>
      </c>
      <c r="D38" s="33">
        <f>'fraction 5 of 16'!U5</f>
        <v>6.87108738</v>
      </c>
    </row>
    <row r="39">
      <c r="A39" s="2" t="s">
        <v>27</v>
      </c>
      <c r="B39" s="8" t="s">
        <v>11</v>
      </c>
      <c r="C39" s="33">
        <f>'fraction 6 of 16'!H5</f>
        <v>3.246593904</v>
      </c>
      <c r="D39" s="33">
        <f>'fraction 6 of 16'!U5</f>
        <v>6.987671905</v>
      </c>
    </row>
    <row r="40">
      <c r="A40" s="2" t="s">
        <v>28</v>
      </c>
      <c r="B40" s="8" t="s">
        <v>11</v>
      </c>
      <c r="C40" s="33">
        <f>'fraction 7 of 16'!H5</f>
        <v>3.218300545</v>
      </c>
      <c r="D40" s="33">
        <f>'fraction 7 of 16'!U5</f>
        <v>6.726366861</v>
      </c>
    </row>
    <row r="41">
      <c r="A41" s="2" t="s">
        <v>29</v>
      </c>
      <c r="B41" s="8" t="s">
        <v>11</v>
      </c>
      <c r="C41" s="33">
        <f>'fraction 8 of 16'!H5</f>
        <v>3.17785913</v>
      </c>
      <c r="D41" s="33">
        <f>'fraction 8 of 16'!U5</f>
        <v>6.617672629</v>
      </c>
    </row>
    <row r="42">
      <c r="A42" s="2" t="s">
        <v>30</v>
      </c>
      <c r="B42" s="8" t="s">
        <v>11</v>
      </c>
      <c r="C42" s="33">
        <f>'fraction 9 of 16'!H5</f>
        <v>3.135995145</v>
      </c>
      <c r="D42" s="33">
        <f>'fraction 9 of 16'!U5</f>
        <v>6.435966538</v>
      </c>
    </row>
    <row r="43">
      <c r="A43" s="2" t="s">
        <v>31</v>
      </c>
      <c r="B43" s="8" t="s">
        <v>11</v>
      </c>
      <c r="C43" s="33">
        <f>'fraction 10 of 16'!H5</f>
        <v>3.134760276</v>
      </c>
      <c r="D43" s="33">
        <f>'fraction 10 of 16'!U5</f>
        <v>6.403704081</v>
      </c>
    </row>
    <row r="44">
      <c r="A44" s="2" t="s">
        <v>32</v>
      </c>
      <c r="B44" s="8" t="s">
        <v>11</v>
      </c>
      <c r="C44" s="33">
        <f>'fraction 11 of 16'!H5</f>
        <v>3.111651734</v>
      </c>
      <c r="D44" s="33">
        <f>'fraction 11 of 16'!U5</f>
        <v>6.344233852</v>
      </c>
    </row>
    <row r="45">
      <c r="A45" s="2" t="s">
        <v>33</v>
      </c>
      <c r="B45" s="8" t="s">
        <v>11</v>
      </c>
      <c r="C45" s="33">
        <f>'fraction 12 of 16'!H5</f>
        <v>3.097507158</v>
      </c>
      <c r="D45" s="33">
        <f>'fraction 12 of 16'!U5</f>
        <v>6.258126199</v>
      </c>
    </row>
    <row r="46">
      <c r="A46" s="2" t="s">
        <v>34</v>
      </c>
      <c r="B46" s="8" t="s">
        <v>11</v>
      </c>
      <c r="C46" s="33">
        <f>'fraction 13 of 16'!H5</f>
        <v>3.081312067</v>
      </c>
      <c r="D46" s="33">
        <f>'fraction 13 of 16'!U5</f>
        <v>6.172827002</v>
      </c>
    </row>
    <row r="47">
      <c r="A47" s="2" t="s">
        <v>35</v>
      </c>
      <c r="B47" s="8" t="s">
        <v>11</v>
      </c>
      <c r="C47" s="33">
        <f>'fraction 14 of 16'!H5</f>
        <v>3.069111569</v>
      </c>
      <c r="D47" s="33">
        <f>'fraction 14 of 16'!U5</f>
        <v>5.990615752</v>
      </c>
    </row>
    <row r="48">
      <c r="A48" s="2" t="s">
        <v>36</v>
      </c>
      <c r="B48" s="8" t="s">
        <v>11</v>
      </c>
      <c r="C48" s="33">
        <f>'fraction 15 of 16'!H5</f>
        <v>3.057274883</v>
      </c>
      <c r="D48" s="33">
        <f>'fraction 15 of 16'!U5</f>
        <v>5.97893985</v>
      </c>
    </row>
    <row r="49">
      <c r="A49" s="2" t="s">
        <v>37</v>
      </c>
      <c r="B49" s="8" t="s">
        <v>11</v>
      </c>
      <c r="C49" s="33">
        <f>'fraction 16 of 16'!H5</f>
        <v>3.02400719</v>
      </c>
      <c r="D49" s="33">
        <f>'fraction 16 of 16'!U5</f>
        <v>5.912832993</v>
      </c>
    </row>
    <row r="50">
      <c r="A50" s="22" t="s">
        <v>22</v>
      </c>
      <c r="B50" s="4" t="s">
        <v>12</v>
      </c>
      <c r="C50" s="32">
        <f>'fraction 1 of 16'!H6</f>
        <v>-0.3418837224</v>
      </c>
      <c r="D50" s="32">
        <f>'fraction 1 of 16'!U6</f>
        <v>-23.9147843</v>
      </c>
    </row>
    <row r="51">
      <c r="A51" s="2" t="s">
        <v>23</v>
      </c>
      <c r="B51" s="8" t="s">
        <v>12</v>
      </c>
      <c r="C51" s="33">
        <f>'fraction 2 of 16'!H6</f>
        <v>-0.3423489549</v>
      </c>
      <c r="D51" s="33">
        <f>'fraction 2 of 16'!U6</f>
        <v>-23.93048323</v>
      </c>
    </row>
    <row r="52">
      <c r="A52" s="2" t="s">
        <v>24</v>
      </c>
      <c r="B52" s="8" t="s">
        <v>12</v>
      </c>
      <c r="C52" s="33">
        <f>'fraction 3 of 16'!H6</f>
        <v>-0.361380665</v>
      </c>
      <c r="D52" s="33">
        <f>'fraction 3 of 16'!U6</f>
        <v>-24.02078226</v>
      </c>
    </row>
    <row r="53">
      <c r="A53" s="2" t="s">
        <v>25</v>
      </c>
      <c r="B53" s="8" t="s">
        <v>12</v>
      </c>
      <c r="C53" s="33">
        <f>'fraction 4 of 16'!H6</f>
        <v>-0.3572632986</v>
      </c>
      <c r="D53" s="33">
        <f>'fraction 4 of 16'!U6</f>
        <v>-24.00770108</v>
      </c>
    </row>
    <row r="54">
      <c r="A54" s="2" t="s">
        <v>26</v>
      </c>
      <c r="B54" s="8" t="s">
        <v>12</v>
      </c>
      <c r="C54" s="33">
        <f>'fraction 5 of 16'!H6</f>
        <v>-0.3607639108</v>
      </c>
      <c r="D54" s="33">
        <f>'fraction 5 of 16'!U6</f>
        <v>-24.02958988</v>
      </c>
    </row>
    <row r="55">
      <c r="A55" s="2" t="s">
        <v>27</v>
      </c>
      <c r="B55" s="8" t="s">
        <v>12</v>
      </c>
      <c r="C55" s="33">
        <f>'fraction 6 of 16'!H6</f>
        <v>-0.3514161151</v>
      </c>
      <c r="D55" s="33">
        <f>'fraction 6 of 16'!U6</f>
        <v>-23.97360726</v>
      </c>
    </row>
    <row r="56">
      <c r="A56" s="2" t="s">
        <v>28</v>
      </c>
      <c r="B56" s="8" t="s">
        <v>12</v>
      </c>
      <c r="C56" s="33">
        <f>'fraction 7 of 16'!H6</f>
        <v>-0.3621167974</v>
      </c>
      <c r="D56" s="33">
        <f>'fraction 7 of 16'!U6</f>
        <v>-24.00093844</v>
      </c>
    </row>
    <row r="57">
      <c r="A57" s="2" t="s">
        <v>29</v>
      </c>
      <c r="B57" s="8" t="s">
        <v>12</v>
      </c>
      <c r="C57" s="33">
        <f>'fraction 8 of 16'!H6</f>
        <v>-0.4055413052</v>
      </c>
      <c r="D57" s="33">
        <f>'fraction 8 of 16'!U6</f>
        <v>-24.15044451</v>
      </c>
    </row>
    <row r="58">
      <c r="A58" s="2" t="s">
        <v>30</v>
      </c>
      <c r="B58" s="8" t="s">
        <v>12</v>
      </c>
      <c r="C58" s="33">
        <f>'fraction 9 of 16'!H6</f>
        <v>-0.4135267751</v>
      </c>
      <c r="D58" s="33">
        <f>'fraction 9 of 16'!U6</f>
        <v>-24.12252957</v>
      </c>
    </row>
    <row r="59">
      <c r="A59" s="2" t="s">
        <v>31</v>
      </c>
      <c r="B59" s="8" t="s">
        <v>12</v>
      </c>
      <c r="C59" s="33">
        <f>'fraction 10 of 16'!H6</f>
        <v>-0.4144247468</v>
      </c>
      <c r="D59" s="33">
        <f>'fraction 10 of 16'!U6</f>
        <v>-24.12732538</v>
      </c>
    </row>
    <row r="60">
      <c r="A60" s="2" t="s">
        <v>32</v>
      </c>
      <c r="B60" s="8" t="s">
        <v>12</v>
      </c>
      <c r="C60" s="33">
        <f>'fraction 11 of 16'!H6</f>
        <v>-0.4161440128</v>
      </c>
      <c r="D60" s="33">
        <f>'fraction 11 of 16'!U6</f>
        <v>-24.09933824</v>
      </c>
    </row>
    <row r="61">
      <c r="A61" s="2" t="s">
        <v>33</v>
      </c>
      <c r="B61" s="8" t="s">
        <v>12</v>
      </c>
      <c r="C61" s="33">
        <f>'fraction 12 of 16'!H6</f>
        <v>-0.4321966207</v>
      </c>
      <c r="D61" s="33">
        <f>'fraction 12 of 16'!U6</f>
        <v>-24.09380992</v>
      </c>
    </row>
    <row r="62">
      <c r="A62" s="2" t="s">
        <v>34</v>
      </c>
      <c r="B62" s="8" t="s">
        <v>12</v>
      </c>
      <c r="C62" s="33">
        <f>'fraction 13 of 16'!H6</f>
        <v>-0.424628368</v>
      </c>
      <c r="D62" s="33">
        <f>'fraction 13 of 16'!U6</f>
        <v>-24.13338662</v>
      </c>
    </row>
    <row r="63">
      <c r="A63" s="2" t="s">
        <v>35</v>
      </c>
      <c r="B63" s="8" t="s">
        <v>12</v>
      </c>
      <c r="C63" s="33">
        <f>'fraction 14 of 16'!H6</f>
        <v>-0.4334554485</v>
      </c>
      <c r="D63" s="33">
        <f>'fraction 14 of 16'!U6</f>
        <v>-24.19216307</v>
      </c>
    </row>
    <row r="64">
      <c r="A64" s="2" t="s">
        <v>36</v>
      </c>
      <c r="B64" s="8" t="s">
        <v>12</v>
      </c>
      <c r="C64" s="33">
        <f>'fraction 15 of 16'!H6</f>
        <v>-0.4444473775</v>
      </c>
      <c r="D64" s="33">
        <f>'fraction 15 of 16'!U6</f>
        <v>-24.27262159</v>
      </c>
    </row>
    <row r="65">
      <c r="A65" s="2" t="s">
        <v>37</v>
      </c>
      <c r="B65" s="8" t="s">
        <v>12</v>
      </c>
      <c r="C65" s="33">
        <f>'fraction 16 of 16'!H6</f>
        <v>-0.4419996956</v>
      </c>
      <c r="D65" s="33">
        <f>'fraction 16 of 16'!U6</f>
        <v>-24.19851575</v>
      </c>
    </row>
    <row r="66">
      <c r="A66" s="22" t="s">
        <v>22</v>
      </c>
      <c r="B66" s="4" t="s">
        <v>13</v>
      </c>
      <c r="C66" s="32">
        <f>'fraction 1 of 16'!H7</f>
        <v>-2.341403505</v>
      </c>
      <c r="D66" s="32">
        <f>'fraction 1 of 16'!U7</f>
        <v>-36.70256632</v>
      </c>
    </row>
    <row r="67">
      <c r="A67" s="2" t="s">
        <v>23</v>
      </c>
      <c r="B67" s="8" t="s">
        <v>13</v>
      </c>
      <c r="C67" s="33">
        <f>'fraction 2 of 16'!H7</f>
        <v>-2.334918125</v>
      </c>
      <c r="D67" s="33">
        <f>'fraction 2 of 16'!U7</f>
        <v>-36.60467056</v>
      </c>
    </row>
    <row r="68">
      <c r="A68" s="2" t="s">
        <v>24</v>
      </c>
      <c r="B68" s="8" t="s">
        <v>13</v>
      </c>
      <c r="C68" s="33">
        <f>'fraction 3 of 16'!H7</f>
        <v>-2.353961482</v>
      </c>
      <c r="D68" s="33">
        <f>'fraction 3 of 16'!U7</f>
        <v>-36.66160901</v>
      </c>
    </row>
    <row r="69">
      <c r="A69" s="2" t="s">
        <v>25</v>
      </c>
      <c r="B69" s="8" t="s">
        <v>13</v>
      </c>
      <c r="C69" s="33">
        <f>'fraction 4 of 16'!H7</f>
        <v>-2.373073774</v>
      </c>
      <c r="D69" s="33">
        <f>'fraction 4 of 16'!U7</f>
        <v>-36.49778538</v>
      </c>
    </row>
    <row r="70">
      <c r="A70" s="2" t="s">
        <v>26</v>
      </c>
      <c r="B70" s="8" t="s">
        <v>13</v>
      </c>
      <c r="C70" s="33">
        <f>'fraction 5 of 16'!H7</f>
        <v>-2.356825748</v>
      </c>
      <c r="D70" s="33">
        <f>'fraction 5 of 16'!U7</f>
        <v>-36.6192835</v>
      </c>
    </row>
    <row r="71">
      <c r="A71" s="2" t="s">
        <v>27</v>
      </c>
      <c r="B71" s="8" t="s">
        <v>13</v>
      </c>
      <c r="C71" s="33">
        <f>'fraction 6 of 16'!H7</f>
        <v>-2.390073083</v>
      </c>
      <c r="D71" s="33">
        <f>'fraction 6 of 16'!U7</f>
        <v>-36.52226783</v>
      </c>
    </row>
    <row r="72">
      <c r="A72" s="2" t="s">
        <v>28</v>
      </c>
      <c r="B72" s="8" t="s">
        <v>13</v>
      </c>
      <c r="C72" s="33">
        <f>'fraction 7 of 16'!H7</f>
        <v>-2.377150754</v>
      </c>
      <c r="D72" s="33">
        <f>'fraction 7 of 16'!U7</f>
        <v>-36.52794785</v>
      </c>
    </row>
    <row r="73">
      <c r="A73" s="2" t="s">
        <v>29</v>
      </c>
      <c r="B73" s="8" t="s">
        <v>13</v>
      </c>
      <c r="C73" s="33">
        <f>'fraction 8 of 16'!H7</f>
        <v>-2.417171082</v>
      </c>
      <c r="D73" s="33">
        <f>'fraction 8 of 16'!U7</f>
        <v>-36.65934725</v>
      </c>
    </row>
    <row r="74">
      <c r="A74" s="2" t="s">
        <v>30</v>
      </c>
      <c r="B74" s="8" t="s">
        <v>13</v>
      </c>
      <c r="C74" s="33">
        <f>'fraction 9 of 16'!H7</f>
        <v>-2.423400849</v>
      </c>
      <c r="D74" s="33">
        <f>'fraction 9 of 16'!U7</f>
        <v>-36.44484073</v>
      </c>
    </row>
    <row r="75">
      <c r="A75" s="2" t="s">
        <v>31</v>
      </c>
      <c r="B75" s="8" t="s">
        <v>13</v>
      </c>
      <c r="C75" s="33">
        <f>'fraction 10 of 16'!H7</f>
        <v>-2.44410747</v>
      </c>
      <c r="D75" s="33">
        <f>'fraction 10 of 16'!U7</f>
        <v>-36.61259269</v>
      </c>
    </row>
    <row r="76">
      <c r="A76" s="2" t="s">
        <v>32</v>
      </c>
      <c r="B76" s="8" t="s">
        <v>13</v>
      </c>
      <c r="C76" s="33">
        <f>'fraction 11 of 16'!H7</f>
        <v>-2.424332431</v>
      </c>
      <c r="D76" s="33">
        <f>'fraction 11 of 16'!U7</f>
        <v>-36.79788591</v>
      </c>
    </row>
    <row r="77">
      <c r="A77" s="2" t="s">
        <v>33</v>
      </c>
      <c r="B77" s="8" t="s">
        <v>13</v>
      </c>
      <c r="C77" s="33">
        <f>'fraction 12 of 16'!H7</f>
        <v>-2.434770079</v>
      </c>
      <c r="D77" s="33">
        <f>'fraction 12 of 16'!U7</f>
        <v>-36.51479478</v>
      </c>
    </row>
    <row r="78">
      <c r="A78" s="2" t="s">
        <v>34</v>
      </c>
      <c r="B78" s="8" t="s">
        <v>13</v>
      </c>
      <c r="C78" s="33">
        <f>'fraction 13 of 16'!H7</f>
        <v>-2.436635415</v>
      </c>
      <c r="D78" s="33">
        <f>'fraction 13 of 16'!U7</f>
        <v>-36.58694432</v>
      </c>
    </row>
    <row r="79">
      <c r="A79" s="2" t="s">
        <v>35</v>
      </c>
      <c r="B79" s="8" t="s">
        <v>13</v>
      </c>
      <c r="C79" s="33">
        <f>'fraction 14 of 16'!H7</f>
        <v>-2.447867306</v>
      </c>
      <c r="D79" s="33">
        <f>'fraction 14 of 16'!U7</f>
        <v>-36.78115692</v>
      </c>
    </row>
    <row r="80">
      <c r="A80" s="2" t="s">
        <v>36</v>
      </c>
      <c r="B80" s="8" t="s">
        <v>13</v>
      </c>
      <c r="C80" s="33">
        <f>'fraction 15 of 16'!H7</f>
        <v>-2.44303615</v>
      </c>
      <c r="D80" s="33">
        <f>'fraction 15 of 16'!U7</f>
        <v>-36.93367261</v>
      </c>
    </row>
    <row r="81">
      <c r="A81" s="2" t="s">
        <v>37</v>
      </c>
      <c r="B81" s="8" t="s">
        <v>13</v>
      </c>
      <c r="C81" s="33">
        <f>'fraction 16 of 16'!H7</f>
        <v>-2.447094299</v>
      </c>
      <c r="D81" s="33">
        <f>'fraction 16 of 16'!U7</f>
        <v>-36.80160687</v>
      </c>
    </row>
    <row r="82">
      <c r="A82" s="22" t="s">
        <v>22</v>
      </c>
      <c r="B82" s="4" t="s">
        <v>14</v>
      </c>
      <c r="C82" s="32">
        <f>'fraction 1 of 16'!H8</f>
        <v>-4.173989297</v>
      </c>
      <c r="D82" s="32">
        <f>'fraction 1 of 16'!U8</f>
        <v>-58.5870491</v>
      </c>
    </row>
    <row r="83">
      <c r="A83" s="2" t="s">
        <v>23</v>
      </c>
      <c r="B83" s="8" t="s">
        <v>14</v>
      </c>
      <c r="C83" s="33">
        <f>'fraction 2 of 16'!H8</f>
        <v>-4.20291067</v>
      </c>
      <c r="D83" s="33">
        <f>'fraction 2 of 16'!U8</f>
        <v>-58.5010333</v>
      </c>
    </row>
    <row r="84">
      <c r="A84" s="2" t="s">
        <v>24</v>
      </c>
      <c r="B84" s="8" t="s">
        <v>14</v>
      </c>
      <c r="C84" s="33">
        <f>'fraction 3 of 16'!H8</f>
        <v>-4.134562495</v>
      </c>
      <c r="D84" s="33">
        <f>'fraction 3 of 16'!U8</f>
        <v>-58.54931434</v>
      </c>
    </row>
    <row r="85">
      <c r="A85" s="2" t="s">
        <v>25</v>
      </c>
      <c r="B85" s="8" t="s">
        <v>14</v>
      </c>
      <c r="C85" s="33">
        <f>'fraction 4 of 16'!H8</f>
        <v>-4.172792991</v>
      </c>
      <c r="D85" s="33">
        <f>'fraction 4 of 16'!U8</f>
        <v>-58.56127834</v>
      </c>
    </row>
    <row r="86">
      <c r="A86" s="2" t="s">
        <v>26</v>
      </c>
      <c r="B86" s="8" t="s">
        <v>14</v>
      </c>
      <c r="C86" s="33">
        <f>'fraction 5 of 16'!H8</f>
        <v>-4.159988243</v>
      </c>
      <c r="D86" s="33">
        <f>'fraction 5 of 16'!U8</f>
        <v>-58.45966794</v>
      </c>
    </row>
    <row r="87">
      <c r="A87" s="2" t="s">
        <v>27</v>
      </c>
      <c r="B87" s="8" t="s">
        <v>14</v>
      </c>
      <c r="C87" s="33">
        <f>'fraction 6 of 16'!H8</f>
        <v>-4.136020708</v>
      </c>
      <c r="D87" s="33">
        <f>'fraction 6 of 16'!U8</f>
        <v>-58.64662907</v>
      </c>
    </row>
    <row r="88">
      <c r="A88" s="2" t="s">
        <v>28</v>
      </c>
      <c r="B88" s="8" t="s">
        <v>14</v>
      </c>
      <c r="C88" s="33">
        <f>'fraction 7 of 16'!H8</f>
        <v>-4.140486953</v>
      </c>
      <c r="D88" s="33">
        <f>'fraction 7 of 16'!U8</f>
        <v>-58.48139369</v>
      </c>
    </row>
    <row r="89">
      <c r="A89" s="2" t="s">
        <v>29</v>
      </c>
      <c r="B89" s="8" t="s">
        <v>14</v>
      </c>
      <c r="C89" s="33">
        <f>'fraction 8 of 16'!H8</f>
        <v>-4.230390704</v>
      </c>
      <c r="D89" s="33">
        <f>'fraction 8 of 16'!U8</f>
        <v>-58.41407311</v>
      </c>
    </row>
    <row r="90">
      <c r="A90" s="2" t="s">
        <v>30</v>
      </c>
      <c r="B90" s="8" t="s">
        <v>14</v>
      </c>
      <c r="C90" s="33">
        <f>'fraction 9 of 16'!H8</f>
        <v>-4.207551438</v>
      </c>
      <c r="D90" s="33">
        <f>'fraction 9 of 16'!U8</f>
        <v>-58.32510004</v>
      </c>
    </row>
    <row r="91">
      <c r="A91" s="2" t="s">
        <v>31</v>
      </c>
      <c r="B91" s="8" t="s">
        <v>14</v>
      </c>
      <c r="C91" s="33">
        <f>'fraction 10 of 16'!H8</f>
        <v>-4.213643435</v>
      </c>
      <c r="D91" s="33">
        <f>'fraction 10 of 16'!U8</f>
        <v>-58.25194289</v>
      </c>
    </row>
    <row r="92">
      <c r="A92" s="2" t="s">
        <v>32</v>
      </c>
      <c r="B92" s="8" t="s">
        <v>14</v>
      </c>
      <c r="C92" s="33">
        <f>'fraction 11 of 16'!H8</f>
        <v>-4.216184864</v>
      </c>
      <c r="D92" s="33">
        <f>'fraction 11 of 16'!U8</f>
        <v>-58.4797286</v>
      </c>
    </row>
    <row r="93">
      <c r="A93" s="2" t="s">
        <v>33</v>
      </c>
      <c r="B93" s="8" t="s">
        <v>14</v>
      </c>
      <c r="C93" s="33">
        <f>'fraction 12 of 16'!H8</f>
        <v>-4.213114848</v>
      </c>
      <c r="D93" s="33">
        <f>'fraction 12 of 16'!U8</f>
        <v>-58.42997042</v>
      </c>
    </row>
    <row r="94">
      <c r="A94" s="2" t="s">
        <v>34</v>
      </c>
      <c r="B94" s="8" t="s">
        <v>14</v>
      </c>
      <c r="C94" s="33">
        <f>'fraction 13 of 16'!H8</f>
        <v>-4.20467772</v>
      </c>
      <c r="D94" s="33">
        <f>'fraction 13 of 16'!U8</f>
        <v>-58.61036873</v>
      </c>
    </row>
    <row r="95">
      <c r="A95" s="2" t="s">
        <v>35</v>
      </c>
      <c r="B95" s="8" t="s">
        <v>14</v>
      </c>
      <c r="C95" s="33">
        <f>'fraction 14 of 16'!H8</f>
        <v>-4.15912441</v>
      </c>
      <c r="D95" s="33">
        <f>'fraction 14 of 16'!U8</f>
        <v>-58.7605396</v>
      </c>
    </row>
    <row r="96">
      <c r="A96" s="2" t="s">
        <v>36</v>
      </c>
      <c r="B96" s="8" t="s">
        <v>14</v>
      </c>
      <c r="C96" s="33">
        <f>'fraction 15 of 16'!H8</f>
        <v>-4.150196486</v>
      </c>
      <c r="D96" s="33">
        <f>'fraction 15 of 16'!U8</f>
        <v>-58.37928311</v>
      </c>
    </row>
    <row r="97">
      <c r="A97" s="2" t="s">
        <v>37</v>
      </c>
      <c r="B97" s="8" t="s">
        <v>14</v>
      </c>
      <c r="C97" s="33">
        <f>'fraction 16 of 16'!H8</f>
        <v>-4.213497757</v>
      </c>
      <c r="D97" s="33">
        <f>'fraction 16 of 16'!U8</f>
        <v>-58.74139933</v>
      </c>
    </row>
    <row r="98">
      <c r="A98" s="22" t="s">
        <v>22</v>
      </c>
      <c r="B98" s="4" t="s">
        <v>15</v>
      </c>
      <c r="C98" s="32">
        <f>'fraction 1 of 16'!H9</f>
        <v>-5.174951305</v>
      </c>
      <c r="D98" s="32">
        <f>'fraction 1 of 16'!U9</f>
        <v>-109.3256541</v>
      </c>
    </row>
    <row r="99">
      <c r="A99" s="2" t="s">
        <v>23</v>
      </c>
      <c r="B99" s="8" t="s">
        <v>15</v>
      </c>
      <c r="C99" s="33">
        <f>'fraction 2 of 16'!H9</f>
        <v>-5.069880452</v>
      </c>
      <c r="D99" s="33">
        <f>'fraction 2 of 16'!U9</f>
        <v>-110.315683</v>
      </c>
    </row>
    <row r="100">
      <c r="A100" s="2" t="s">
        <v>24</v>
      </c>
      <c r="B100" s="8" t="s">
        <v>15</v>
      </c>
      <c r="C100" s="33">
        <f>'fraction 3 of 16'!H9</f>
        <v>-4.889609065</v>
      </c>
      <c r="D100" s="33">
        <f>'fraction 3 of 16'!U9</f>
        <v>-109.1810118</v>
      </c>
    </row>
    <row r="101">
      <c r="A101" s="2" t="s">
        <v>25</v>
      </c>
      <c r="B101" s="8" t="s">
        <v>15</v>
      </c>
      <c r="C101" s="33">
        <f>'fraction 4 of 16'!H9</f>
        <v>-5.018791958</v>
      </c>
      <c r="D101" s="33">
        <f>'fraction 4 of 16'!U9</f>
        <v>-110.5326395</v>
      </c>
    </row>
    <row r="102">
      <c r="A102" s="2" t="s">
        <v>26</v>
      </c>
      <c r="B102" s="8" t="s">
        <v>15</v>
      </c>
      <c r="C102" s="33">
        <f>'fraction 5 of 16'!H9</f>
        <v>-5.274345631</v>
      </c>
      <c r="D102" s="33">
        <f>'fraction 5 of 16'!U9</f>
        <v>-111.2738376</v>
      </c>
    </row>
    <row r="103">
      <c r="A103" s="2" t="s">
        <v>27</v>
      </c>
      <c r="B103" s="8" t="s">
        <v>15</v>
      </c>
      <c r="C103" s="33">
        <f>'fraction 6 of 16'!H9</f>
        <v>-5.120939702</v>
      </c>
      <c r="D103" s="33">
        <f>'fraction 6 of 16'!U9</f>
        <v>-111.93507</v>
      </c>
    </row>
    <row r="104">
      <c r="A104" s="2" t="s">
        <v>28</v>
      </c>
      <c r="B104" s="8" t="s">
        <v>15</v>
      </c>
      <c r="C104" s="33">
        <f>'fraction 7 of 16'!H9</f>
        <v>-5.040727126</v>
      </c>
      <c r="D104" s="33">
        <f>'fraction 7 of 16'!U9</f>
        <v>-110.1393155</v>
      </c>
    </row>
    <row r="105">
      <c r="A105" s="2" t="s">
        <v>29</v>
      </c>
      <c r="B105" s="8" t="s">
        <v>15</v>
      </c>
      <c r="C105" s="33">
        <f>'fraction 8 of 16'!H9</f>
        <v>-5.144712429</v>
      </c>
      <c r="D105" s="33">
        <f>'fraction 8 of 16'!U9</f>
        <v>-110.4831032</v>
      </c>
    </row>
    <row r="106">
      <c r="A106" s="2" t="s">
        <v>30</v>
      </c>
      <c r="B106" s="8" t="s">
        <v>15</v>
      </c>
      <c r="C106" s="33">
        <f>'fraction 9 of 16'!H9</f>
        <v>-5.08958605</v>
      </c>
      <c r="D106" s="33">
        <f>'fraction 9 of 16'!U9</f>
        <v>-110.6928464</v>
      </c>
    </row>
    <row r="107">
      <c r="A107" s="2" t="s">
        <v>31</v>
      </c>
      <c r="B107" s="8" t="s">
        <v>15</v>
      </c>
      <c r="C107" s="33">
        <f>'fraction 10 of 16'!H9</f>
        <v>-5.163154368</v>
      </c>
      <c r="D107" s="33">
        <f>'fraction 10 of 16'!U9</f>
        <v>-111.7489522</v>
      </c>
    </row>
    <row r="108">
      <c r="A108" s="2" t="s">
        <v>32</v>
      </c>
      <c r="B108" s="8" t="s">
        <v>15</v>
      </c>
      <c r="C108" s="33">
        <f>'fraction 11 of 16'!H9</f>
        <v>-5.085138721</v>
      </c>
      <c r="D108" s="33">
        <f>'fraction 11 of 16'!U9</f>
        <v>-109.8956928</v>
      </c>
    </row>
    <row r="109">
      <c r="A109" s="2" t="s">
        <v>33</v>
      </c>
      <c r="B109" s="8" t="s">
        <v>15</v>
      </c>
      <c r="C109" s="33">
        <f>'fraction 12 of 16'!H9</f>
        <v>-5.05508491</v>
      </c>
      <c r="D109" s="33">
        <f>'fraction 12 of 16'!U9</f>
        <v>-110.9222824</v>
      </c>
    </row>
    <row r="110">
      <c r="A110" s="2" t="s">
        <v>34</v>
      </c>
      <c r="B110" s="8" t="s">
        <v>15</v>
      </c>
      <c r="C110" s="33">
        <f>'fraction 13 of 16'!H9</f>
        <v>-5.07732714</v>
      </c>
      <c r="D110" s="33">
        <f>'fraction 13 of 16'!U9</f>
        <v>-110.8047506</v>
      </c>
    </row>
    <row r="111">
      <c r="A111" s="2" t="s">
        <v>35</v>
      </c>
      <c r="B111" s="8" t="s">
        <v>15</v>
      </c>
      <c r="C111" s="33">
        <f>'fraction 14 of 16'!H9</f>
        <v>-4.996952237</v>
      </c>
      <c r="D111" s="33">
        <f>'fraction 14 of 16'!U9</f>
        <v>-111.2533094</v>
      </c>
    </row>
    <row r="112">
      <c r="A112" s="2" t="s">
        <v>36</v>
      </c>
      <c r="B112" s="8" t="s">
        <v>15</v>
      </c>
      <c r="C112" s="33">
        <f>'fraction 15 of 16'!H9</f>
        <v>-4.929422086</v>
      </c>
      <c r="D112" s="33">
        <f>'fraction 15 of 16'!U9</f>
        <v>-110.0148218</v>
      </c>
    </row>
    <row r="113">
      <c r="A113" s="2" t="s">
        <v>37</v>
      </c>
      <c r="B113" s="8" t="s">
        <v>15</v>
      </c>
      <c r="C113" s="33">
        <f>'fraction 16 of 16'!H9</f>
        <v>-5.055757868</v>
      </c>
      <c r="D113" s="33">
        <f>'fraction 16 of 16'!U9</f>
        <v>-112.0213715</v>
      </c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  <row r="1001">
      <c r="A1001" s="14"/>
      <c r="B1001" s="14"/>
      <c r="C1001" s="14"/>
      <c r="D100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1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3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41"/>
      <c r="AG2" s="13"/>
      <c r="AH2" s="13"/>
      <c r="AI2" s="13"/>
      <c r="AJ2" s="13"/>
      <c r="AK2" s="41"/>
      <c r="AL2" s="13"/>
      <c r="AM2" s="13"/>
      <c r="AN2" s="13"/>
      <c r="AO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-84.33068673054518</v>
      </c>
      <c r="F3" s="43">
        <v>50.72222222222222</v>
      </c>
      <c r="G3" s="43">
        <v>-72.04871826907446</v>
      </c>
      <c r="H3" s="44">
        <f t="shared" ref="H3:H9" si="1">E3-G3</f>
        <v>-12.28196846</v>
      </c>
      <c r="I3" s="43">
        <v>50.72222222222222</v>
      </c>
      <c r="J3" s="43">
        <v>-70.1583402744085</v>
      </c>
      <c r="K3" s="43">
        <v>50.72222222222222</v>
      </c>
      <c r="L3" s="43">
        <v>-71.73820122750581</v>
      </c>
      <c r="M3" s="45">
        <f t="shared" ref="M3:M9" si="2">10^(E3/20)</f>
        <v>0.00006073872392</v>
      </c>
      <c r="N3" s="45">
        <f t="shared" ref="N3:N9" si="3">10^(G3/20)</f>
        <v>0.0002497836955</v>
      </c>
      <c r="O3" s="45">
        <f t="shared" ref="O3:O9" si="4">10^(J3/20)</f>
        <v>0.0003105152873</v>
      </c>
      <c r="P3" s="45">
        <f t="shared" ref="P3:P9" si="5">10^(L3/20)</f>
        <v>0.0002588748967</v>
      </c>
      <c r="Q3" s="45">
        <f t="shared" ref="Q3:Q9" si="6">ACOS((M3^2+N3^2-O3^2)/(2*M3*N3))</f>
        <v>3.124506011</v>
      </c>
      <c r="R3" s="45">
        <f t="shared" ref="R3:R9" si="7">(360/(2*PI()))*Q3</f>
        <v>179.0210075</v>
      </c>
      <c r="S3" s="7">
        <f t="shared" ref="S3:S9" si="8">ACOS((M3^2+N3^2-P3^2)/(2*M3*N3))</f>
        <v>1.601619597</v>
      </c>
      <c r="T3" s="45">
        <f t="shared" ref="T3:T9" si="9">(360/(2*PI()))*S3</f>
        <v>91.7660433</v>
      </c>
      <c r="U3" s="44">
        <f t="shared" ref="U3:U9" si="10">IF(T3&lt;90,R3*1,R3*-1)</f>
        <v>-179.0210075</v>
      </c>
      <c r="V3" s="45">
        <f t="shared" ref="V3:V9" si="11">(M3^2+N3^2-2*M3*N3*COS(Q3))^0.5</f>
        <v>0.0003105152873</v>
      </c>
      <c r="W3" s="45">
        <f t="shared" ref="W3:W9" si="12">20*LOG(V3)</f>
        <v>-70.15834027</v>
      </c>
      <c r="X3" s="46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0.000000003689192584</v>
      </c>
      <c r="AA3" s="48">
        <f t="shared" ref="AA3:AA9" si="16">10^(G3/10)</f>
        <v>0.00000006239189452</v>
      </c>
      <c r="AB3" s="49"/>
      <c r="AC3" s="49"/>
      <c r="AD3" s="50"/>
      <c r="AE3" s="50"/>
      <c r="AF3" s="26"/>
      <c r="AG3" s="29"/>
      <c r="AH3" s="29"/>
      <c r="AI3" s="29"/>
      <c r="AJ3" s="29"/>
      <c r="AK3" s="26"/>
      <c r="AL3" s="13"/>
      <c r="AM3" s="13"/>
      <c r="AN3" s="13"/>
      <c r="AO3" s="13"/>
    </row>
    <row r="4">
      <c r="A4" s="13"/>
      <c r="B4" s="41"/>
      <c r="C4" s="8" t="s">
        <v>10</v>
      </c>
      <c r="D4" s="51">
        <v>146.6111111111111</v>
      </c>
      <c r="E4" s="52">
        <v>-72.60632621895765</v>
      </c>
      <c r="F4" s="51">
        <v>146.5555555555555</v>
      </c>
      <c r="G4" s="51">
        <v>-73.64060856220485</v>
      </c>
      <c r="H4" s="53">
        <f t="shared" si="1"/>
        <v>1.034282343</v>
      </c>
      <c r="I4" s="51">
        <v>146.5555555555555</v>
      </c>
      <c r="J4" s="51">
        <v>-69.67229104429549</v>
      </c>
      <c r="K4" s="51">
        <v>146.6111111111111</v>
      </c>
      <c r="L4" s="51">
        <v>-86.69545329055559</v>
      </c>
      <c r="M4" s="29">
        <f t="shared" si="2"/>
        <v>0.0002342522058</v>
      </c>
      <c r="N4" s="29">
        <f t="shared" si="3"/>
        <v>0.0002079550982</v>
      </c>
      <c r="O4" s="29">
        <f t="shared" si="4"/>
        <v>0.0003283866156</v>
      </c>
      <c r="P4" s="29">
        <f t="shared" si="5"/>
        <v>0.00004626231224</v>
      </c>
      <c r="Q4" s="29">
        <f t="shared" si="6"/>
        <v>1.67071166</v>
      </c>
      <c r="R4" s="29">
        <f t="shared" si="7"/>
        <v>95.72472691</v>
      </c>
      <c r="S4" s="11">
        <f t="shared" si="8"/>
        <v>0.1726619957</v>
      </c>
      <c r="T4" s="29">
        <f t="shared" si="9"/>
        <v>9.892803635</v>
      </c>
      <c r="U4" s="53">
        <f t="shared" si="10"/>
        <v>95.72472691</v>
      </c>
      <c r="V4" s="29">
        <f t="shared" si="11"/>
        <v>0.0003283866156</v>
      </c>
      <c r="W4" s="29">
        <f t="shared" si="12"/>
        <v>-69.67229104</v>
      </c>
      <c r="X4" s="54">
        <f t="shared" si="13"/>
        <v>0</v>
      </c>
      <c r="Y4" s="40" t="str">
        <f t="shared" si="14"/>
        <v>OK</v>
      </c>
      <c r="Z4" s="49">
        <f t="shared" si="15"/>
        <v>0.00000005487409592</v>
      </c>
      <c r="AA4" s="49">
        <f t="shared" si="16"/>
        <v>0.00000004324532286</v>
      </c>
      <c r="AB4" s="49"/>
      <c r="AC4" s="49"/>
      <c r="AD4" s="13"/>
      <c r="AE4" s="13"/>
      <c r="AF4" s="41"/>
      <c r="AG4" s="13"/>
      <c r="AH4" s="13"/>
      <c r="AI4" s="13"/>
      <c r="AJ4" s="13"/>
      <c r="AK4" s="13"/>
      <c r="AL4" s="13"/>
      <c r="AM4" s="13"/>
      <c r="AN4" s="13"/>
      <c r="AO4" s="13"/>
    </row>
    <row r="5">
      <c r="A5" s="9" t="s">
        <v>9</v>
      </c>
      <c r="B5" s="41"/>
      <c r="C5" s="8" t="s">
        <v>11</v>
      </c>
      <c r="D5" s="51">
        <v>285.2777777777778</v>
      </c>
      <c r="E5" s="52">
        <v>-77.42028094958043</v>
      </c>
      <c r="F5" s="51">
        <v>285.2777777777778</v>
      </c>
      <c r="G5" s="51">
        <v>-80.82812344292604</v>
      </c>
      <c r="H5" s="53">
        <f t="shared" si="1"/>
        <v>3.407842493</v>
      </c>
      <c r="I5" s="51">
        <v>285.2777777777778</v>
      </c>
      <c r="J5" s="51">
        <v>-86.72211434505581</v>
      </c>
      <c r="K5" s="51">
        <v>285.2777777777778</v>
      </c>
      <c r="L5" s="51">
        <v>-76.34519893524087</v>
      </c>
      <c r="M5" s="29">
        <f t="shared" si="2"/>
        <v>0.0001345816822</v>
      </c>
      <c r="N5" s="29">
        <f t="shared" si="3"/>
        <v>0.00009090626778</v>
      </c>
      <c r="O5" s="29">
        <f t="shared" si="4"/>
        <v>0.00004612052929</v>
      </c>
      <c r="P5" s="29">
        <f t="shared" si="5"/>
        <v>0.0001523140806</v>
      </c>
      <c r="Q5" s="29">
        <f t="shared" si="6"/>
        <v>0.1340643746</v>
      </c>
      <c r="R5" s="29">
        <f t="shared" si="7"/>
        <v>7.681322848</v>
      </c>
      <c r="S5" s="11">
        <f t="shared" si="8"/>
        <v>1.440605541</v>
      </c>
      <c r="T5" s="29">
        <f t="shared" si="9"/>
        <v>82.54061747</v>
      </c>
      <c r="U5" s="53">
        <f t="shared" si="10"/>
        <v>7.681322848</v>
      </c>
      <c r="V5" s="29">
        <f t="shared" si="11"/>
        <v>0.00004612052929</v>
      </c>
      <c r="W5" s="29">
        <f t="shared" si="12"/>
        <v>-86.72211435</v>
      </c>
      <c r="X5" s="54">
        <f t="shared" si="13"/>
        <v>0</v>
      </c>
      <c r="Y5" s="40" t="str">
        <f t="shared" si="14"/>
        <v>OK</v>
      </c>
      <c r="Z5" s="49">
        <f t="shared" si="15"/>
        <v>0.00000001811222919</v>
      </c>
      <c r="AA5" s="49">
        <f t="shared" si="16"/>
        <v>0.000000008263949521</v>
      </c>
      <c r="AB5" s="49"/>
      <c r="AC5" s="49"/>
      <c r="AD5" s="13"/>
      <c r="AE5" s="13"/>
      <c r="AF5" s="41"/>
      <c r="AG5" s="13"/>
      <c r="AH5" s="13"/>
      <c r="AI5" s="13"/>
      <c r="AJ5" s="13"/>
      <c r="AK5" s="13"/>
      <c r="AL5" s="13"/>
      <c r="AM5" s="13"/>
      <c r="AN5" s="13"/>
      <c r="AO5" s="13"/>
    </row>
    <row r="6">
      <c r="A6" s="13"/>
      <c r="B6" s="41"/>
      <c r="C6" s="8" t="s">
        <v>12</v>
      </c>
      <c r="D6" s="51">
        <v>457.6111111111111</v>
      </c>
      <c r="E6" s="52">
        <v>-84.82324419664046</v>
      </c>
      <c r="F6" s="51">
        <v>457.6111111111111</v>
      </c>
      <c r="G6" s="51">
        <v>-84.48136047419793</v>
      </c>
      <c r="H6" s="53">
        <f t="shared" si="1"/>
        <v>-0.3418837224</v>
      </c>
      <c r="I6" s="51">
        <v>457.6111111111111</v>
      </c>
      <c r="J6" s="51">
        <v>-92.26555221334283</v>
      </c>
      <c r="K6" s="51">
        <v>457.6111111111111</v>
      </c>
      <c r="L6" s="51">
        <v>-80.1663868325108</v>
      </c>
      <c r="M6" s="29">
        <f t="shared" si="2"/>
        <v>0.00005739020686</v>
      </c>
      <c r="N6" s="29">
        <f t="shared" si="3"/>
        <v>0.000059694178</v>
      </c>
      <c r="O6" s="29">
        <f t="shared" si="4"/>
        <v>0.00002436253014</v>
      </c>
      <c r="P6" s="29">
        <f t="shared" si="5"/>
        <v>0.0000981026318</v>
      </c>
      <c r="Q6" s="29">
        <f t="shared" si="6"/>
        <v>0.417391726</v>
      </c>
      <c r="R6" s="29">
        <f t="shared" si="7"/>
        <v>23.9147843</v>
      </c>
      <c r="S6" s="11">
        <f t="shared" si="8"/>
        <v>1.986522129</v>
      </c>
      <c r="T6" s="29">
        <f t="shared" si="9"/>
        <v>113.8193339</v>
      </c>
      <c r="U6" s="53">
        <f t="shared" si="10"/>
        <v>-23.9147843</v>
      </c>
      <c r="V6" s="29">
        <f t="shared" si="11"/>
        <v>0.00002436253014</v>
      </c>
      <c r="W6" s="29">
        <f t="shared" si="12"/>
        <v>-92.26555221</v>
      </c>
      <c r="X6" s="54">
        <f t="shared" si="13"/>
        <v>0</v>
      </c>
      <c r="Y6" s="40" t="str">
        <f t="shared" si="14"/>
        <v>OK</v>
      </c>
      <c r="Z6" s="49">
        <f t="shared" si="15"/>
        <v>0.000000003293635844</v>
      </c>
      <c r="AA6" s="49">
        <f t="shared" si="16"/>
        <v>0.000000003563394888</v>
      </c>
      <c r="AB6" s="49"/>
      <c r="AC6" s="49"/>
      <c r="AD6" s="13"/>
      <c r="AE6" s="13"/>
      <c r="AF6" s="41"/>
      <c r="AG6" s="13"/>
      <c r="AH6" s="13"/>
      <c r="AI6" s="13"/>
      <c r="AJ6" s="13"/>
      <c r="AK6" s="13"/>
      <c r="AL6" s="13"/>
      <c r="AM6" s="13"/>
      <c r="AN6" s="13"/>
      <c r="AO6" s="13"/>
    </row>
    <row r="7">
      <c r="A7" s="13"/>
      <c r="B7" s="41"/>
      <c r="C7" s="8" t="s">
        <v>13</v>
      </c>
      <c r="D7" s="51">
        <v>662.1111111111111</v>
      </c>
      <c r="E7" s="52">
        <v>-105.8379173210639</v>
      </c>
      <c r="F7" s="51">
        <v>662.1111111111111</v>
      </c>
      <c r="G7" s="51">
        <v>-103.4965138165339</v>
      </c>
      <c r="H7" s="53">
        <f t="shared" si="1"/>
        <v>-2.341403505</v>
      </c>
      <c r="I7" s="51">
        <v>662.1111111111111</v>
      </c>
      <c r="J7" s="51">
        <v>-107.9498597546649</v>
      </c>
      <c r="K7" s="51">
        <v>662.1111111111111</v>
      </c>
      <c r="L7" s="51">
        <v>-99.52004346925663</v>
      </c>
      <c r="M7" s="29">
        <f t="shared" si="2"/>
        <v>0.000005106274221</v>
      </c>
      <c r="N7" s="29">
        <f t="shared" si="3"/>
        <v>0.000006686122191</v>
      </c>
      <c r="O7" s="29">
        <f t="shared" si="4"/>
        <v>0.000004004119335</v>
      </c>
      <c r="P7" s="29">
        <f t="shared" si="5"/>
        <v>0.0000105681222</v>
      </c>
      <c r="Q7" s="29">
        <f t="shared" si="6"/>
        <v>0.6405806263</v>
      </c>
      <c r="R7" s="29">
        <f t="shared" si="7"/>
        <v>36.70256632</v>
      </c>
      <c r="S7" s="11">
        <f t="shared" si="8"/>
        <v>2.213154373</v>
      </c>
      <c r="T7" s="29">
        <f t="shared" si="9"/>
        <v>126.804405</v>
      </c>
      <c r="U7" s="53">
        <f t="shared" si="10"/>
        <v>-36.70256632</v>
      </c>
      <c r="V7" s="29">
        <f t="shared" si="11"/>
        <v>0.000004004119335</v>
      </c>
      <c r="W7" s="29">
        <f t="shared" si="12"/>
        <v>-107.9498598</v>
      </c>
      <c r="X7" s="54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41"/>
      <c r="AG7" s="13"/>
      <c r="AH7" s="13"/>
      <c r="AI7" s="13"/>
      <c r="AJ7" s="13"/>
      <c r="AK7" s="13"/>
      <c r="AL7" s="13"/>
      <c r="AM7" s="13"/>
      <c r="AN7" s="13"/>
      <c r="AO7" s="13"/>
    </row>
    <row r="8">
      <c r="A8" s="13"/>
      <c r="B8" s="41"/>
      <c r="C8" s="8" t="s">
        <v>14</v>
      </c>
      <c r="D8" s="51">
        <v>1280.388888888889</v>
      </c>
      <c r="E8" s="52">
        <v>-109.8710993209979</v>
      </c>
      <c r="F8" s="51">
        <v>1280.388888888889</v>
      </c>
      <c r="G8" s="51">
        <v>-105.6971100243792</v>
      </c>
      <c r="H8" s="53">
        <f t="shared" si="1"/>
        <v>-4.173989297</v>
      </c>
      <c r="I8" s="51">
        <v>1280.388888888889</v>
      </c>
      <c r="J8" s="51">
        <v>-107.0177008982375</v>
      </c>
      <c r="K8" s="51">
        <v>1280.388888888889</v>
      </c>
      <c r="L8" s="51">
        <v>-101.8175355600039</v>
      </c>
      <c r="M8" s="29">
        <f t="shared" si="2"/>
        <v>0.000003209556564</v>
      </c>
      <c r="N8" s="29">
        <f t="shared" si="3"/>
        <v>0.000005189726832</v>
      </c>
      <c r="O8" s="29">
        <f t="shared" si="4"/>
        <v>0.000004457742265</v>
      </c>
      <c r="P8" s="29">
        <f t="shared" si="5"/>
        <v>0.000008111911838</v>
      </c>
      <c r="Q8" s="29">
        <f t="shared" si="6"/>
        <v>1.022536906</v>
      </c>
      <c r="R8" s="29">
        <f t="shared" si="7"/>
        <v>58.5870491</v>
      </c>
      <c r="S8" s="11">
        <f t="shared" si="8"/>
        <v>2.601322153</v>
      </c>
      <c r="T8" s="29">
        <f t="shared" si="9"/>
        <v>149.0447805</v>
      </c>
      <c r="U8" s="53">
        <f t="shared" si="10"/>
        <v>-58.5870491</v>
      </c>
      <c r="V8" s="29">
        <f t="shared" si="11"/>
        <v>0.000004457742265</v>
      </c>
      <c r="W8" s="29">
        <f t="shared" si="12"/>
        <v>-107.0177009</v>
      </c>
      <c r="X8" s="54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41"/>
      <c r="AG8" s="13"/>
      <c r="AH8" s="13"/>
      <c r="AI8" s="13"/>
      <c r="AJ8" s="13"/>
      <c r="AK8" s="13"/>
      <c r="AL8" s="13"/>
      <c r="AM8" s="13"/>
      <c r="AN8" s="13"/>
      <c r="AO8" s="13"/>
    </row>
    <row r="9">
      <c r="A9" s="41"/>
      <c r="B9" s="41"/>
      <c r="C9" s="8" t="s">
        <v>15</v>
      </c>
      <c r="D9" s="55">
        <v>2345.722222222222</v>
      </c>
      <c r="E9" s="55">
        <v>-125.8034117739888</v>
      </c>
      <c r="F9" s="55">
        <v>2345.722222222222</v>
      </c>
      <c r="G9" s="55">
        <v>-120.6284604688993</v>
      </c>
      <c r="H9" s="53">
        <f t="shared" si="1"/>
        <v>-5.174951305</v>
      </c>
      <c r="I9" s="55">
        <v>2345.722222222222</v>
      </c>
      <c r="J9" s="55">
        <v>-118.4051483474142</v>
      </c>
      <c r="K9" s="55">
        <v>2345.722222222222</v>
      </c>
      <c r="L9" s="55">
        <v>-116.9292944719593</v>
      </c>
      <c r="M9" s="29">
        <f t="shared" si="2"/>
        <v>0.0000005126599742</v>
      </c>
      <c r="N9" s="29">
        <f t="shared" si="3"/>
        <v>0.0000009302013737</v>
      </c>
      <c r="O9" s="29">
        <f t="shared" si="4"/>
        <v>0.000001201552033</v>
      </c>
      <c r="P9" s="29">
        <f t="shared" si="5"/>
        <v>0.000001424082916</v>
      </c>
      <c r="Q9" s="29">
        <f t="shared" si="6"/>
        <v>1.908092621</v>
      </c>
      <c r="R9" s="29">
        <f t="shared" si="7"/>
        <v>109.3256541</v>
      </c>
      <c r="S9" s="11">
        <f t="shared" si="8"/>
        <v>2.803994189</v>
      </c>
      <c r="T9" s="29">
        <f t="shared" si="9"/>
        <v>160.6570328</v>
      </c>
      <c r="U9" s="53">
        <f t="shared" si="10"/>
        <v>-109.3256541</v>
      </c>
      <c r="V9" s="29">
        <f t="shared" si="11"/>
        <v>0.000001201552033</v>
      </c>
      <c r="W9" s="29">
        <f t="shared" si="12"/>
        <v>-118.4051483</v>
      </c>
      <c r="X9" s="54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41"/>
      <c r="AG9" s="13"/>
      <c r="AH9" s="13"/>
      <c r="AI9" s="13"/>
      <c r="AJ9" s="13"/>
      <c r="AK9" s="13"/>
      <c r="AL9" s="13"/>
      <c r="AM9" s="13"/>
      <c r="AN9" s="13"/>
      <c r="AO9" s="13"/>
    </row>
    <row r="10">
      <c r="A10" s="42"/>
      <c r="B10" s="42"/>
      <c r="C10" s="4"/>
      <c r="D10" s="43"/>
      <c r="E10" s="43"/>
      <c r="F10" s="43"/>
      <c r="G10" s="43"/>
      <c r="H10" s="44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7"/>
      <c r="T10" s="45"/>
      <c r="U10" s="44"/>
      <c r="V10" s="45"/>
      <c r="W10" s="45"/>
      <c r="X10" s="46"/>
      <c r="Y10" s="47"/>
      <c r="Z10" s="48"/>
      <c r="AA10" s="48"/>
      <c r="AB10" s="49"/>
      <c r="AC10" s="49"/>
      <c r="AD10" s="50"/>
      <c r="AE10" s="50"/>
      <c r="AF10" s="26"/>
      <c r="AG10" s="29"/>
      <c r="AH10" s="29"/>
      <c r="AI10" s="29"/>
      <c r="AJ10" s="29"/>
      <c r="AK10" s="26"/>
      <c r="AL10" s="13"/>
      <c r="AM10" s="13"/>
      <c r="AN10" s="13"/>
      <c r="AO10" s="13"/>
    </row>
    <row r="11">
      <c r="A11" s="13"/>
      <c r="B11" s="41"/>
      <c r="C11" s="8"/>
      <c r="D11" s="51"/>
      <c r="E11" s="52"/>
      <c r="F11" s="51"/>
      <c r="G11" s="51"/>
      <c r="H11" s="5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11"/>
      <c r="T11" s="29"/>
      <c r="U11" s="53"/>
      <c r="V11" s="29"/>
      <c r="W11" s="29"/>
      <c r="X11" s="54"/>
      <c r="Y11" s="40"/>
      <c r="Z11" s="49"/>
      <c r="AA11" s="49"/>
      <c r="AB11" s="49"/>
      <c r="AC11" s="49"/>
      <c r="AD11" s="13"/>
      <c r="AE11" s="13"/>
      <c r="AF11" s="41"/>
      <c r="AG11" s="13"/>
      <c r="AH11" s="13"/>
      <c r="AI11" s="13"/>
      <c r="AJ11" s="13"/>
      <c r="AK11" s="13"/>
      <c r="AL11" s="13"/>
      <c r="AM11" s="13"/>
      <c r="AN11" s="13"/>
      <c r="AO11" s="13"/>
    </row>
    <row r="12">
      <c r="A12" s="13"/>
      <c r="B12" s="41"/>
      <c r="C12" s="8"/>
      <c r="D12" s="51"/>
      <c r="E12" s="52"/>
      <c r="F12" s="51"/>
      <c r="G12" s="51"/>
      <c r="H12" s="5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11"/>
      <c r="T12" s="29"/>
      <c r="U12" s="53"/>
      <c r="V12" s="29"/>
      <c r="W12" s="29"/>
      <c r="X12" s="54"/>
      <c r="Y12" s="40"/>
      <c r="Z12" s="49"/>
      <c r="AA12" s="49"/>
      <c r="AB12" s="49"/>
      <c r="AC12" s="49"/>
      <c r="AD12" s="13"/>
      <c r="AE12" s="13"/>
      <c r="AF12" s="41"/>
      <c r="AG12" s="13"/>
      <c r="AH12" s="13"/>
      <c r="AI12" s="13"/>
      <c r="AJ12" s="13"/>
      <c r="AK12" s="13"/>
      <c r="AL12" s="13"/>
      <c r="AM12" s="13"/>
      <c r="AN12" s="13"/>
      <c r="AO12" s="13"/>
    </row>
    <row r="13">
      <c r="A13" s="13"/>
      <c r="B13" s="41"/>
      <c r="C13" s="8"/>
      <c r="D13" s="51"/>
      <c r="E13" s="52"/>
      <c r="F13" s="51"/>
      <c r="G13" s="51"/>
      <c r="H13" s="5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11"/>
      <c r="T13" s="29"/>
      <c r="U13" s="53"/>
      <c r="V13" s="29"/>
      <c r="W13" s="29"/>
      <c r="X13" s="54"/>
      <c r="Y13" s="40"/>
      <c r="Z13" s="49"/>
      <c r="AA13" s="49"/>
      <c r="AB13" s="49"/>
      <c r="AC13" s="49"/>
      <c r="AD13" s="13"/>
      <c r="AE13" s="13"/>
      <c r="AF13" s="41"/>
      <c r="AG13" s="13"/>
      <c r="AH13" s="13"/>
      <c r="AI13" s="13"/>
      <c r="AJ13" s="13"/>
      <c r="AK13" s="13"/>
      <c r="AL13" s="13"/>
      <c r="AM13" s="13"/>
      <c r="AN13" s="13"/>
      <c r="AO13" s="13"/>
    </row>
    <row r="14">
      <c r="A14" s="13"/>
      <c r="B14" s="41"/>
      <c r="C14" s="8"/>
      <c r="D14" s="51"/>
      <c r="E14" s="52"/>
      <c r="F14" s="51"/>
      <c r="G14" s="51"/>
      <c r="H14" s="5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11"/>
      <c r="T14" s="29"/>
      <c r="U14" s="53"/>
      <c r="V14" s="29"/>
      <c r="W14" s="29"/>
      <c r="X14" s="54"/>
      <c r="Y14" s="40"/>
      <c r="Z14" s="49"/>
      <c r="AA14" s="49"/>
      <c r="AB14" s="49"/>
      <c r="AC14" s="49"/>
      <c r="AD14" s="13"/>
      <c r="AE14" s="13"/>
      <c r="AF14" s="41"/>
      <c r="AG14" s="13"/>
      <c r="AH14" s="13"/>
      <c r="AI14" s="13"/>
      <c r="AJ14" s="13"/>
      <c r="AK14" s="13"/>
      <c r="AL14" s="13"/>
      <c r="AM14" s="13"/>
      <c r="AN14" s="13"/>
      <c r="AO14" s="13"/>
    </row>
    <row r="15">
      <c r="A15" s="13"/>
      <c r="B15" s="41"/>
      <c r="C15" s="8"/>
      <c r="D15" s="51"/>
      <c r="E15" s="52"/>
      <c r="F15" s="51"/>
      <c r="G15" s="51"/>
      <c r="H15" s="5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11"/>
      <c r="T15" s="29"/>
      <c r="U15" s="53"/>
      <c r="V15" s="29"/>
      <c r="W15" s="29"/>
      <c r="X15" s="54"/>
      <c r="Y15" s="40"/>
      <c r="Z15" s="49"/>
      <c r="AA15" s="49"/>
      <c r="AB15" s="49"/>
      <c r="AC15" s="49"/>
      <c r="AD15" s="13"/>
      <c r="AE15" s="13"/>
      <c r="AF15" s="41"/>
      <c r="AG15" s="13"/>
      <c r="AH15" s="13"/>
      <c r="AI15" s="13"/>
      <c r="AJ15" s="13"/>
      <c r="AK15" s="13"/>
      <c r="AL15" s="13"/>
      <c r="AM15" s="13"/>
      <c r="AN15" s="13"/>
      <c r="AO15" s="13"/>
    </row>
    <row r="16">
      <c r="A16" s="41"/>
      <c r="B16" s="41"/>
      <c r="C16" s="8"/>
      <c r="D16" s="55"/>
      <c r="E16" s="55"/>
      <c r="F16" s="55"/>
      <c r="G16" s="55"/>
      <c r="H16" s="5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11"/>
      <c r="T16" s="29"/>
      <c r="U16" s="53"/>
      <c r="V16" s="29"/>
      <c r="W16" s="29"/>
      <c r="X16" s="54"/>
      <c r="Y16" s="40"/>
      <c r="Z16" s="49"/>
      <c r="AA16" s="49"/>
      <c r="AB16" s="49"/>
      <c r="AC16" s="49"/>
      <c r="AD16" s="13"/>
      <c r="AE16" s="13"/>
      <c r="AF16" s="41"/>
      <c r="AG16" s="13"/>
      <c r="AH16" s="13"/>
      <c r="AI16" s="13"/>
      <c r="AJ16" s="13"/>
      <c r="AK16" s="13"/>
      <c r="AL16" s="13"/>
      <c r="AM16" s="13"/>
      <c r="AN16" s="13"/>
      <c r="AO16" s="13"/>
    </row>
    <row r="17">
      <c r="A17" s="41"/>
      <c r="B17" s="41"/>
      <c r="C17" s="8"/>
      <c r="D17" s="51"/>
      <c r="E17" s="51"/>
      <c r="F17" s="51"/>
      <c r="G17" s="51"/>
      <c r="H17" s="5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11"/>
      <c r="T17" s="29"/>
      <c r="U17" s="53"/>
      <c r="V17" s="29"/>
      <c r="W17" s="29"/>
      <c r="X17" s="54"/>
      <c r="Y17" s="40"/>
      <c r="Z17" s="49"/>
      <c r="AA17" s="49"/>
      <c r="AB17" s="49"/>
      <c r="AC17" s="49"/>
      <c r="AD17" s="50"/>
      <c r="AE17" s="50"/>
      <c r="AF17" s="26"/>
      <c r="AG17" s="29"/>
      <c r="AH17" s="29"/>
      <c r="AI17" s="29"/>
      <c r="AJ17" s="29"/>
      <c r="AK17" s="26"/>
      <c r="AL17" s="13"/>
      <c r="AM17" s="13"/>
      <c r="AN17" s="13"/>
      <c r="AO17" s="13"/>
    </row>
    <row r="18">
      <c r="A18" s="13"/>
      <c r="B18" s="41"/>
      <c r="C18" s="8"/>
      <c r="D18" s="51"/>
      <c r="E18" s="52"/>
      <c r="F18" s="51"/>
      <c r="G18" s="51"/>
      <c r="H18" s="5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11"/>
      <c r="T18" s="29"/>
      <c r="U18" s="53"/>
      <c r="V18" s="29"/>
      <c r="W18" s="29"/>
      <c r="X18" s="54"/>
      <c r="Y18" s="40"/>
      <c r="Z18" s="49"/>
      <c r="AA18" s="49"/>
      <c r="AB18" s="49"/>
      <c r="AC18" s="49"/>
      <c r="AD18" s="13"/>
      <c r="AE18" s="13"/>
      <c r="AF18" s="41"/>
      <c r="AG18" s="13"/>
      <c r="AH18" s="13"/>
      <c r="AI18" s="13"/>
      <c r="AJ18" s="13"/>
      <c r="AK18" s="13"/>
      <c r="AL18" s="13"/>
      <c r="AM18" s="13"/>
      <c r="AN18" s="13"/>
      <c r="AO18" s="13"/>
    </row>
    <row r="19">
      <c r="A19" s="13"/>
      <c r="B19" s="41"/>
      <c r="C19" s="8"/>
      <c r="D19" s="51"/>
      <c r="E19" s="52"/>
      <c r="F19" s="51"/>
      <c r="G19" s="51"/>
      <c r="H19" s="5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11"/>
      <c r="T19" s="29"/>
      <c r="U19" s="53"/>
      <c r="V19" s="29"/>
      <c r="W19" s="29"/>
      <c r="X19" s="54"/>
      <c r="Y19" s="40"/>
      <c r="Z19" s="49"/>
      <c r="AA19" s="49"/>
      <c r="AB19" s="49"/>
      <c r="AC19" s="49"/>
      <c r="AD19" s="13"/>
      <c r="AE19" s="13"/>
      <c r="AF19" s="41"/>
      <c r="AG19" s="13"/>
      <c r="AH19" s="13"/>
      <c r="AI19" s="13"/>
      <c r="AJ19" s="13"/>
      <c r="AK19" s="13"/>
      <c r="AL19" s="13"/>
      <c r="AM19" s="13"/>
      <c r="AN19" s="13"/>
      <c r="AO19" s="13"/>
    </row>
    <row r="20">
      <c r="A20" s="13"/>
      <c r="B20" s="41"/>
      <c r="C20" s="8"/>
      <c r="D20" s="51"/>
      <c r="E20" s="52"/>
      <c r="F20" s="51"/>
      <c r="G20" s="51"/>
      <c r="H20" s="5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11"/>
      <c r="T20" s="29"/>
      <c r="U20" s="53"/>
      <c r="V20" s="29"/>
      <c r="W20" s="29"/>
      <c r="X20" s="54"/>
      <c r="Y20" s="40"/>
      <c r="Z20" s="49"/>
      <c r="AA20" s="49"/>
      <c r="AB20" s="49"/>
      <c r="AC20" s="49"/>
      <c r="AD20" s="13"/>
      <c r="AE20" s="13"/>
      <c r="AF20" s="41"/>
      <c r="AG20" s="13"/>
      <c r="AH20" s="13"/>
      <c r="AI20" s="13"/>
      <c r="AJ20" s="13"/>
      <c r="AK20" s="13"/>
      <c r="AL20" s="13"/>
      <c r="AM20" s="13"/>
      <c r="AN20" s="13"/>
      <c r="AO20" s="13"/>
    </row>
    <row r="21">
      <c r="A21" s="13"/>
      <c r="B21" s="41"/>
      <c r="C21" s="8"/>
      <c r="D21" s="51"/>
      <c r="E21" s="52"/>
      <c r="F21" s="51"/>
      <c r="G21" s="51"/>
      <c r="H21" s="5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11"/>
      <c r="T21" s="29"/>
      <c r="U21" s="53"/>
      <c r="V21" s="29"/>
      <c r="W21" s="29"/>
      <c r="X21" s="54"/>
      <c r="Y21" s="40"/>
      <c r="Z21" s="49"/>
      <c r="AA21" s="49"/>
      <c r="AB21" s="49"/>
      <c r="AC21" s="49"/>
      <c r="AD21" s="13"/>
      <c r="AE21" s="13"/>
      <c r="AF21" s="41"/>
      <c r="AG21" s="13"/>
      <c r="AH21" s="13"/>
      <c r="AI21" s="13"/>
      <c r="AJ21" s="13"/>
      <c r="AK21" s="13"/>
      <c r="AL21" s="13"/>
      <c r="AM21" s="13"/>
      <c r="AN21" s="13"/>
      <c r="AO21" s="13"/>
    </row>
    <row r="22">
      <c r="A22" s="13"/>
      <c r="B22" s="41"/>
      <c r="C22" s="8"/>
      <c r="D22" s="51"/>
      <c r="E22" s="52"/>
      <c r="F22" s="51"/>
      <c r="G22" s="51"/>
      <c r="H22" s="5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11"/>
      <c r="T22" s="29"/>
      <c r="U22" s="53"/>
      <c r="V22" s="29"/>
      <c r="W22" s="29"/>
      <c r="X22" s="54"/>
      <c r="Y22" s="40"/>
      <c r="Z22" s="49"/>
      <c r="AA22" s="49"/>
      <c r="AB22" s="49"/>
      <c r="AC22" s="49"/>
      <c r="AD22" s="13"/>
      <c r="AE22" s="13"/>
      <c r="AF22" s="41"/>
      <c r="AG22" s="13"/>
      <c r="AH22" s="13"/>
      <c r="AI22" s="13"/>
      <c r="AJ22" s="13"/>
      <c r="AK22" s="13"/>
      <c r="AL22" s="13"/>
      <c r="AM22" s="13"/>
      <c r="AN22" s="13"/>
      <c r="AO22" s="13"/>
    </row>
    <row r="23">
      <c r="A23" s="41"/>
      <c r="B23" s="41"/>
      <c r="C23" s="8"/>
      <c r="D23" s="55"/>
      <c r="E23" s="55"/>
      <c r="F23" s="55"/>
      <c r="G23" s="55"/>
      <c r="H23" s="5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11"/>
      <c r="T23" s="29"/>
      <c r="U23" s="53"/>
      <c r="V23" s="29"/>
      <c r="W23" s="29"/>
      <c r="X23" s="54"/>
      <c r="Y23" s="40"/>
      <c r="Z23" s="49"/>
      <c r="AA23" s="49"/>
      <c r="AB23" s="49"/>
      <c r="AC23" s="49"/>
      <c r="AD23" s="13"/>
      <c r="AE23" s="13"/>
      <c r="AF23" s="41"/>
      <c r="AG23" s="13"/>
      <c r="AH23" s="13"/>
      <c r="AI23" s="13"/>
      <c r="AJ23" s="13"/>
      <c r="AK23" s="13"/>
      <c r="AL23" s="13"/>
      <c r="AM23" s="13"/>
      <c r="AN23" s="13"/>
      <c r="AO23" s="13"/>
    </row>
    <row r="24"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-84.01987436429009</v>
      </c>
      <c r="F3" s="43">
        <v>50.72222222222222</v>
      </c>
      <c r="G3" s="43">
        <v>-72.03393493617155</v>
      </c>
      <c r="H3" s="44">
        <f t="shared" ref="H3:H9" si="1">E3-G3</f>
        <v>-11.98593943</v>
      </c>
      <c r="I3" s="43">
        <v>50.72222222222222</v>
      </c>
      <c r="J3" s="43">
        <v>-70.08488498311462</v>
      </c>
      <c r="K3" s="43">
        <v>50.72222222222222</v>
      </c>
      <c r="L3" s="43">
        <v>-71.7030020732569</v>
      </c>
      <c r="M3" s="45">
        <f t="shared" ref="M3:M9" si="2">10^(E3/20)</f>
        <v>0.00006295152883</v>
      </c>
      <c r="N3" s="45">
        <f t="shared" ref="N3:N9" si="3">10^(G3/20)</f>
        <v>0.0002502091878</v>
      </c>
      <c r="O3" s="45">
        <f t="shared" ref="O3:O9" si="4">10^(J3/20)</f>
        <v>0.0003131524046</v>
      </c>
      <c r="P3" s="45">
        <f t="shared" ref="P3:P9" si="5">10^(L3/20)</f>
        <v>0.0002599261035</v>
      </c>
      <c r="Q3" s="45">
        <f t="shared" ref="Q3:Q9" si="6">ACOS((M3^2+N3^2-O3^2)/(2*M3*N3))</f>
        <v>3.123412333</v>
      </c>
      <c r="R3" s="45">
        <f t="shared" ref="R3:R9" si="7">(360/(2*PI()))*Q3</f>
        <v>178.9583443</v>
      </c>
      <c r="S3" s="7">
        <f t="shared" ref="S3:S9" si="8">ACOS((M3^2+N3^2-P3^2)/(2*M3*N3))</f>
        <v>1.602356495</v>
      </c>
      <c r="T3" s="45">
        <f t="shared" ref="T3:T9" si="9">(360/(2*PI()))*S3</f>
        <v>91.80826445</v>
      </c>
      <c r="U3" s="44">
        <f t="shared" ref="U3:U9" si="10">IF(T3&lt;90,R3*1,R3*-1)</f>
        <v>-178.9583443</v>
      </c>
      <c r="V3" s="45">
        <f t="shared" ref="V3:V9" si="11">(M3^2+N3^2-2*M3*N3*COS(Q3))^0.5</f>
        <v>0.0003131524046</v>
      </c>
      <c r="W3" s="45">
        <f t="shared" ref="W3:W9" si="12">20*LOG(V3)</f>
        <v>-70.08488498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0.000000003962894982</v>
      </c>
      <c r="AA3" s="48">
        <f t="shared" ref="AA3:AA9" si="16">10^(G3/10)</f>
        <v>0.00000006260463767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146.5555555555555</v>
      </c>
      <c r="E4" s="52">
        <v>-72.56642079513875</v>
      </c>
      <c r="F4" s="51">
        <v>146.5555555555555</v>
      </c>
      <c r="G4" s="51">
        <v>-73.64237237040675</v>
      </c>
      <c r="H4" s="53">
        <f t="shared" si="1"/>
        <v>1.075951575</v>
      </c>
      <c r="I4" s="51">
        <v>146.5555555555555</v>
      </c>
      <c r="J4" s="51">
        <v>-69.70568714128407</v>
      </c>
      <c r="K4" s="51">
        <v>146.6111111111111</v>
      </c>
      <c r="L4" s="51">
        <v>-86.63044147074908</v>
      </c>
      <c r="M4" s="29">
        <f t="shared" si="2"/>
        <v>0.0002353309024</v>
      </c>
      <c r="N4" s="29">
        <f t="shared" si="3"/>
        <v>0.0002079128739</v>
      </c>
      <c r="O4" s="29">
        <f t="shared" si="4"/>
        <v>0.0003271264366</v>
      </c>
      <c r="P4" s="29">
        <f t="shared" si="5"/>
        <v>0.00004660987374</v>
      </c>
      <c r="Q4" s="29">
        <f t="shared" si="6"/>
        <v>1.656775884</v>
      </c>
      <c r="R4" s="29">
        <f t="shared" si="7"/>
        <v>94.92626573</v>
      </c>
      <c r="S4" s="11">
        <f t="shared" si="8"/>
        <v>0.1706093242</v>
      </c>
      <c r="T4" s="29">
        <f t="shared" si="9"/>
        <v>9.775194221</v>
      </c>
      <c r="U4" s="53">
        <f t="shared" si="10"/>
        <v>94.92626573</v>
      </c>
      <c r="V4" s="29">
        <f t="shared" si="11"/>
        <v>0.0003271264366</v>
      </c>
      <c r="W4" s="29">
        <f t="shared" si="12"/>
        <v>-69.70568714</v>
      </c>
      <c r="X4" s="59">
        <f t="shared" si="13"/>
        <v>0</v>
      </c>
      <c r="Y4" s="40" t="str">
        <f t="shared" si="14"/>
        <v>OK</v>
      </c>
      <c r="Z4" s="49">
        <f t="shared" si="15"/>
        <v>0.00000005538063365</v>
      </c>
      <c r="AA4" s="49">
        <f t="shared" si="16"/>
        <v>0.00000004322776312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-77.47131364662107</v>
      </c>
      <c r="F5" s="51">
        <v>285.2777777777778</v>
      </c>
      <c r="G5" s="51">
        <v>-80.83946412077321</v>
      </c>
      <c r="H5" s="53">
        <f t="shared" si="1"/>
        <v>3.368150474</v>
      </c>
      <c r="I5" s="51">
        <v>285.2777777777778</v>
      </c>
      <c r="J5" s="51">
        <v>-86.8806866475034</v>
      </c>
      <c r="K5" s="51">
        <v>285.2777777777778</v>
      </c>
      <c r="L5" s="51">
        <v>-76.364213086968</v>
      </c>
      <c r="M5" s="29">
        <f t="shared" si="2"/>
        <v>0.0001337932852</v>
      </c>
      <c r="N5" s="29">
        <f t="shared" si="3"/>
        <v>0.00009078765402</v>
      </c>
      <c r="O5" s="29">
        <f t="shared" si="4"/>
        <v>0.00004528617783</v>
      </c>
      <c r="P5" s="29">
        <f t="shared" si="5"/>
        <v>0.0001519810168</v>
      </c>
      <c r="Q5" s="29">
        <f t="shared" si="6"/>
        <v>0.1288396554</v>
      </c>
      <c r="R5" s="29">
        <f t="shared" si="7"/>
        <v>7.381968489</v>
      </c>
      <c r="S5" s="11">
        <f t="shared" si="8"/>
        <v>1.445131717</v>
      </c>
      <c r="T5" s="29">
        <f t="shared" si="9"/>
        <v>82.79994822</v>
      </c>
      <c r="U5" s="53">
        <f t="shared" si="10"/>
        <v>7.381968489</v>
      </c>
      <c r="V5" s="29">
        <f t="shared" si="11"/>
        <v>0.00004528617783</v>
      </c>
      <c r="W5" s="29">
        <f t="shared" si="12"/>
        <v>-86.88068665</v>
      </c>
      <c r="X5" s="59">
        <f t="shared" si="13"/>
        <v>0</v>
      </c>
      <c r="Y5" s="40" t="str">
        <f t="shared" si="14"/>
        <v>OK</v>
      </c>
      <c r="Z5" s="49">
        <f t="shared" si="15"/>
        <v>0.00000001790064317</v>
      </c>
      <c r="AA5" s="49">
        <f t="shared" si="16"/>
        <v>0.000000008242398123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-84.86191662618354</v>
      </c>
      <c r="F6" s="51">
        <v>457.6111111111111</v>
      </c>
      <c r="G6" s="51">
        <v>-84.51956767130363</v>
      </c>
      <c r="H6" s="53">
        <f t="shared" si="1"/>
        <v>-0.3423489549</v>
      </c>
      <c r="I6" s="51">
        <v>457.6111111111111</v>
      </c>
      <c r="J6" s="51">
        <v>-92.29831961543735</v>
      </c>
      <c r="K6" s="51">
        <v>457.6111111111111</v>
      </c>
      <c r="L6" s="51">
        <v>-80.20650661559627</v>
      </c>
      <c r="M6" s="29">
        <f t="shared" si="2"/>
        <v>0.00005713525483</v>
      </c>
      <c r="N6" s="29">
        <f t="shared" si="3"/>
        <v>0.00005943217395</v>
      </c>
      <c r="O6" s="29">
        <f t="shared" si="4"/>
        <v>0.00002427079596</v>
      </c>
      <c r="P6" s="29">
        <f t="shared" si="5"/>
        <v>0.00009765054449</v>
      </c>
      <c r="Q6" s="29">
        <f t="shared" si="6"/>
        <v>0.4176657239</v>
      </c>
      <c r="R6" s="29">
        <f t="shared" si="7"/>
        <v>23.93048323</v>
      </c>
      <c r="S6" s="11">
        <f t="shared" si="8"/>
        <v>1.985926077</v>
      </c>
      <c r="T6" s="29">
        <f t="shared" si="9"/>
        <v>113.7851826</v>
      </c>
      <c r="U6" s="53">
        <f t="shared" si="10"/>
        <v>-23.93048323</v>
      </c>
      <c r="V6" s="29">
        <f t="shared" si="11"/>
        <v>0.00002427079596</v>
      </c>
      <c r="W6" s="29">
        <f t="shared" si="12"/>
        <v>-92.29831962</v>
      </c>
      <c r="X6" s="59">
        <f t="shared" si="13"/>
        <v>0</v>
      </c>
      <c r="Y6" s="40" t="str">
        <f t="shared" si="14"/>
        <v>OK</v>
      </c>
      <c r="Z6" s="49">
        <f t="shared" si="15"/>
        <v>0.000000003264437344</v>
      </c>
      <c r="AA6" s="49">
        <f t="shared" si="16"/>
        <v>0.0000000035321833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-105.8420866356921</v>
      </c>
      <c r="F7" s="51">
        <v>662.1111111111111</v>
      </c>
      <c r="G7" s="51">
        <v>-103.5071685109176</v>
      </c>
      <c r="H7" s="53">
        <f t="shared" si="1"/>
        <v>-2.334918125</v>
      </c>
      <c r="I7" s="51">
        <v>662.1111111111111</v>
      </c>
      <c r="J7" s="51">
        <v>-107.9799594199703</v>
      </c>
      <c r="K7" s="51">
        <v>662.1111111111111</v>
      </c>
      <c r="L7" s="51">
        <v>-99.53456332150839</v>
      </c>
      <c r="M7" s="29">
        <f t="shared" si="2"/>
        <v>0.000005103823747</v>
      </c>
      <c r="N7" s="29">
        <f t="shared" si="3"/>
        <v>0.000006677925573</v>
      </c>
      <c r="O7" s="29">
        <f t="shared" si="4"/>
        <v>0.000003990267666</v>
      </c>
      <c r="P7" s="29">
        <f t="shared" si="5"/>
        <v>0.00001055047066</v>
      </c>
      <c r="Q7" s="29">
        <f t="shared" si="6"/>
        <v>0.6388720229</v>
      </c>
      <c r="R7" s="29">
        <f t="shared" si="7"/>
        <v>36.60467056</v>
      </c>
      <c r="S7" s="11">
        <f t="shared" si="8"/>
        <v>2.210071398</v>
      </c>
      <c r="T7" s="29">
        <f t="shared" si="9"/>
        <v>126.6277635</v>
      </c>
      <c r="U7" s="53">
        <f t="shared" si="10"/>
        <v>-36.60467056</v>
      </c>
      <c r="V7" s="29">
        <f t="shared" si="11"/>
        <v>0.000003990267666</v>
      </c>
      <c r="W7" s="29">
        <f t="shared" si="12"/>
        <v>-107.9799594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-109.9009793729527</v>
      </c>
      <c r="F8" s="51">
        <v>1280.388888888889</v>
      </c>
      <c r="G8" s="51">
        <v>-105.6980687028325</v>
      </c>
      <c r="H8" s="53">
        <f t="shared" si="1"/>
        <v>-4.20291067</v>
      </c>
      <c r="I8" s="51">
        <v>1280.388888888889</v>
      </c>
      <c r="J8" s="51">
        <v>-107.0302966932702</v>
      </c>
      <c r="K8" s="51">
        <v>1280.388888888889</v>
      </c>
      <c r="L8" s="51">
        <v>-101.8352509486466</v>
      </c>
      <c r="M8" s="29">
        <f t="shared" si="2"/>
        <v>0.00000319853444</v>
      </c>
      <c r="N8" s="29">
        <f t="shared" si="3"/>
        <v>0.000005189154063</v>
      </c>
      <c r="O8" s="29">
        <f t="shared" si="4"/>
        <v>0.000004451282579</v>
      </c>
      <c r="P8" s="29">
        <f t="shared" si="5"/>
        <v>0.000008095383972</v>
      </c>
      <c r="Q8" s="29">
        <f t="shared" si="6"/>
        <v>1.021035647</v>
      </c>
      <c r="R8" s="29">
        <f t="shared" si="7"/>
        <v>58.5010333</v>
      </c>
      <c r="S8" s="11">
        <f t="shared" si="8"/>
        <v>2.596071482</v>
      </c>
      <c r="T8" s="29">
        <f t="shared" si="9"/>
        <v>148.7439393</v>
      </c>
      <c r="U8" s="53">
        <f t="shared" si="10"/>
        <v>-58.5010333</v>
      </c>
      <c r="V8" s="29">
        <f t="shared" si="11"/>
        <v>0.000004451282579</v>
      </c>
      <c r="W8" s="29">
        <f t="shared" si="12"/>
        <v>-107.0302967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-125.6998634989431</v>
      </c>
      <c r="F9" s="55">
        <v>2345.722222222222</v>
      </c>
      <c r="G9" s="55">
        <v>-120.6299830469276</v>
      </c>
      <c r="H9" s="53">
        <f t="shared" si="1"/>
        <v>-5.069880452</v>
      </c>
      <c r="I9" s="55">
        <v>2345.722222222222</v>
      </c>
      <c r="J9" s="55">
        <v>-118.3292444563592</v>
      </c>
      <c r="K9" s="55">
        <v>2345.722222222222</v>
      </c>
      <c r="L9" s="55">
        <v>-116.9018965907014</v>
      </c>
      <c r="M9" s="29">
        <f t="shared" si="2"/>
        <v>0.0000005188081921</v>
      </c>
      <c r="N9" s="29">
        <f t="shared" si="3"/>
        <v>0.00000093003833</v>
      </c>
      <c r="O9" s="29">
        <f t="shared" si="4"/>
        <v>0.000001212098119</v>
      </c>
      <c r="P9" s="29">
        <f t="shared" si="5"/>
        <v>0.000001428581989</v>
      </c>
      <c r="Q9" s="29">
        <f t="shared" si="6"/>
        <v>1.925371885</v>
      </c>
      <c r="R9" s="29">
        <f t="shared" si="7"/>
        <v>110.315683</v>
      </c>
      <c r="S9" s="11">
        <f t="shared" si="8"/>
        <v>2.792188425</v>
      </c>
      <c r="T9" s="29">
        <f t="shared" si="9"/>
        <v>159.9806124</v>
      </c>
      <c r="U9" s="53">
        <f t="shared" si="10"/>
        <v>-110.315683</v>
      </c>
      <c r="V9" s="29">
        <f t="shared" si="11"/>
        <v>0.000001212098119</v>
      </c>
      <c r="W9" s="29">
        <f t="shared" si="12"/>
        <v>-118.3292445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-83.95379829677908</v>
      </c>
      <c r="F3" s="43">
        <v>50.72222222222222</v>
      </c>
      <c r="G3" s="43">
        <v>-72.03386899315865</v>
      </c>
      <c r="H3" s="44">
        <f t="shared" ref="H3:H9" si="1">E3-G3</f>
        <v>-11.9199293</v>
      </c>
      <c r="I3" s="43">
        <v>50.72222222222222</v>
      </c>
      <c r="J3" s="43">
        <v>-70.07163108710807</v>
      </c>
      <c r="K3" s="43">
        <v>50.72222222222222</v>
      </c>
      <c r="L3" s="43">
        <v>-71.78259450378516</v>
      </c>
      <c r="M3" s="45">
        <f t="shared" ref="M3:M9" si="2">10^(E3/20)</f>
        <v>0.00006343224542</v>
      </c>
      <c r="N3" s="45">
        <f t="shared" ref="N3:N9" si="3">10^(G3/20)</f>
        <v>0.0002502110874</v>
      </c>
      <c r="O3" s="45">
        <f t="shared" ref="O3:O9" si="4">10^(J3/20)</f>
        <v>0.0003136306121</v>
      </c>
      <c r="P3" s="45">
        <f t="shared" ref="P3:P9" si="5">10^(L3/20)</f>
        <v>0.0002575551716</v>
      </c>
      <c r="Q3" s="45">
        <f t="shared" ref="Q3:Q9" si="6">ACOS((M3^2+N3^2-O3^2)/(2*M3*N3))</f>
        <v>3.119170074</v>
      </c>
      <c r="R3" s="45">
        <f t="shared" ref="R3:R9" si="7">(360/(2*PI()))*Q3</f>
        <v>178.7152808</v>
      </c>
      <c r="S3" s="7">
        <f t="shared" ref="S3:S9" si="8">ACOS((M3^2+N3^2-P3^2)/(2*M3*N3))</f>
        <v>1.561516274</v>
      </c>
      <c r="T3" s="45">
        <f t="shared" ref="T3:T9" si="9">(360/(2*PI()))*S3</f>
        <v>89.46829213</v>
      </c>
      <c r="U3" s="44">
        <f t="shared" ref="U3:U9" si="10">IF(T3&lt;90,R3*1,R3*-1)</f>
        <v>178.7152808</v>
      </c>
      <c r="V3" s="45">
        <f t="shared" ref="V3:V9" si="11">(M3^2+N3^2-2*M3*N3*COS(Q3))^0.5</f>
        <v>0.0003136306121</v>
      </c>
      <c r="W3" s="45">
        <f t="shared" ref="W3:W9" si="12">20*LOG(V3)</f>
        <v>-70.07163109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0.000000004023649759</v>
      </c>
      <c r="AA3" s="48">
        <f t="shared" ref="AA3:AA9" si="16">10^(G3/10)</f>
        <v>0.00000006260558826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146.5555555555555</v>
      </c>
      <c r="E4" s="52">
        <v>-72.50782817375833</v>
      </c>
      <c r="F4" s="51">
        <v>146.5555555555555</v>
      </c>
      <c r="G4" s="51">
        <v>-73.64241916301776</v>
      </c>
      <c r="H4" s="53">
        <f t="shared" si="1"/>
        <v>1.134590989</v>
      </c>
      <c r="I4" s="51">
        <v>146.5555555555555</v>
      </c>
      <c r="J4" s="51">
        <v>-69.73183678548709</v>
      </c>
      <c r="K4" s="51">
        <v>146.6111111111111</v>
      </c>
      <c r="L4" s="51">
        <v>-86.61291721449841</v>
      </c>
      <c r="M4" s="29">
        <f t="shared" si="2"/>
        <v>0.0002369237464</v>
      </c>
      <c r="N4" s="29">
        <f t="shared" si="3"/>
        <v>0.0002079117538</v>
      </c>
      <c r="O4" s="29">
        <f t="shared" si="4"/>
        <v>0.0003261430744</v>
      </c>
      <c r="P4" s="29">
        <f t="shared" si="5"/>
        <v>0.00004670400663</v>
      </c>
      <c r="Q4" s="29">
        <f t="shared" si="6"/>
        <v>1.64200199</v>
      </c>
      <c r="R4" s="29">
        <f t="shared" si="7"/>
        <v>94.07978398</v>
      </c>
      <c r="S4" s="11">
        <f t="shared" si="8"/>
        <v>0.1650942617</v>
      </c>
      <c r="T4" s="29">
        <f t="shared" si="9"/>
        <v>9.459204415</v>
      </c>
      <c r="U4" s="53">
        <f t="shared" si="10"/>
        <v>94.07978398</v>
      </c>
      <c r="V4" s="29">
        <f t="shared" si="11"/>
        <v>0.0003261430744</v>
      </c>
      <c r="W4" s="29">
        <f t="shared" si="12"/>
        <v>-69.73183679</v>
      </c>
      <c r="X4" s="59">
        <f t="shared" si="13"/>
        <v>0</v>
      </c>
      <c r="Y4" s="40" t="str">
        <f t="shared" si="14"/>
        <v>OK</v>
      </c>
      <c r="Z4" s="49">
        <f t="shared" si="15"/>
        <v>0.00000005613286159</v>
      </c>
      <c r="AA4" s="49">
        <f t="shared" si="16"/>
        <v>0.00000004322729737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-77.53229747865436</v>
      </c>
      <c r="F5" s="51">
        <v>285.2777777777778</v>
      </c>
      <c r="G5" s="51">
        <v>-80.83927975075953</v>
      </c>
      <c r="H5" s="53">
        <f t="shared" si="1"/>
        <v>3.306982272</v>
      </c>
      <c r="I5" s="51">
        <v>285.2777777777778</v>
      </c>
      <c r="J5" s="51">
        <v>-87.07757316182105</v>
      </c>
      <c r="K5" s="51">
        <v>285.2777777777778</v>
      </c>
      <c r="L5" s="51">
        <v>-76.39270030168292</v>
      </c>
      <c r="M5" s="29">
        <f t="shared" si="2"/>
        <v>0.0001328572094</v>
      </c>
      <c r="N5" s="29">
        <f t="shared" si="3"/>
        <v>0.00009078958114</v>
      </c>
      <c r="O5" s="29">
        <f t="shared" si="4"/>
        <v>0.00004427120489</v>
      </c>
      <c r="P5" s="29">
        <f t="shared" si="5"/>
        <v>0.0001514833793</v>
      </c>
      <c r="Q5" s="29">
        <f t="shared" si="6"/>
        <v>0.1256731298</v>
      </c>
      <c r="R5" s="29">
        <f t="shared" si="7"/>
        <v>7.200539937</v>
      </c>
      <c r="S5" s="11">
        <f t="shared" si="8"/>
        <v>1.44834832</v>
      </c>
      <c r="T5" s="29">
        <f t="shared" si="9"/>
        <v>82.98424598</v>
      </c>
      <c r="U5" s="53">
        <f t="shared" si="10"/>
        <v>7.200539937</v>
      </c>
      <c r="V5" s="29">
        <f t="shared" si="11"/>
        <v>0.00004427120489</v>
      </c>
      <c r="W5" s="29">
        <f t="shared" si="12"/>
        <v>-87.07757316</v>
      </c>
      <c r="X5" s="59">
        <f t="shared" si="13"/>
        <v>0</v>
      </c>
      <c r="Y5" s="40" t="str">
        <f t="shared" si="14"/>
        <v>OK</v>
      </c>
      <c r="Z5" s="49">
        <f t="shared" si="15"/>
        <v>0.00000001765103809</v>
      </c>
      <c r="AA5" s="49">
        <f t="shared" si="16"/>
        <v>0.000000008242748043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-84.87996447631579</v>
      </c>
      <c r="F6" s="51">
        <v>457.6111111111111</v>
      </c>
      <c r="G6" s="51">
        <v>-84.5185838113103</v>
      </c>
      <c r="H6" s="53">
        <f t="shared" si="1"/>
        <v>-0.361380665</v>
      </c>
      <c r="I6" s="51">
        <v>457.6111111111111</v>
      </c>
      <c r="J6" s="51">
        <v>-92.27049381338358</v>
      </c>
      <c r="K6" s="51">
        <v>457.6111111111111</v>
      </c>
      <c r="L6" s="51">
        <v>-80.21072554296032</v>
      </c>
      <c r="M6" s="29">
        <f t="shared" si="2"/>
        <v>0.00005701666042</v>
      </c>
      <c r="N6" s="29">
        <f t="shared" si="3"/>
        <v>0.00005943890627</v>
      </c>
      <c r="O6" s="29">
        <f t="shared" si="4"/>
        <v>0.00002434867368</v>
      </c>
      <c r="P6" s="29">
        <f t="shared" si="5"/>
        <v>0.00009760312499</v>
      </c>
      <c r="Q6" s="29">
        <f t="shared" si="6"/>
        <v>0.4192417393</v>
      </c>
      <c r="R6" s="29">
        <f t="shared" si="7"/>
        <v>24.02078226</v>
      </c>
      <c r="S6" s="11">
        <f t="shared" si="8"/>
        <v>1.987354113</v>
      </c>
      <c r="T6" s="29">
        <f t="shared" si="9"/>
        <v>113.8670031</v>
      </c>
      <c r="U6" s="53">
        <f t="shared" si="10"/>
        <v>-24.02078226</v>
      </c>
      <c r="V6" s="29">
        <f t="shared" si="11"/>
        <v>0.00002434867368</v>
      </c>
      <c r="W6" s="29">
        <f t="shared" si="12"/>
        <v>-92.27049381</v>
      </c>
      <c r="X6" s="59">
        <f t="shared" si="13"/>
        <v>0</v>
      </c>
      <c r="Y6" s="40" t="str">
        <f t="shared" si="14"/>
        <v>OK</v>
      </c>
      <c r="Z6" s="49">
        <f t="shared" si="15"/>
        <v>0.000000003250899565</v>
      </c>
      <c r="AA6" s="49">
        <f t="shared" si="16"/>
        <v>0.000000003532983579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-105.8587887825318</v>
      </c>
      <c r="F7" s="51">
        <v>662.1111111111111</v>
      </c>
      <c r="G7" s="51">
        <v>-103.5048273001778</v>
      </c>
      <c r="H7" s="53">
        <f t="shared" si="1"/>
        <v>-2.353961482</v>
      </c>
      <c r="I7" s="51">
        <v>662.1111111111111</v>
      </c>
      <c r="J7" s="51">
        <v>-107.9650343968544</v>
      </c>
      <c r="K7" s="51">
        <v>662.1111111111111</v>
      </c>
      <c r="L7" s="51">
        <v>-99.53807088811713</v>
      </c>
      <c r="M7" s="29">
        <f t="shared" si="2"/>
        <v>0.000005094019004</v>
      </c>
      <c r="N7" s="29">
        <f t="shared" si="3"/>
        <v>0.000006679725796</v>
      </c>
      <c r="O7" s="29">
        <f t="shared" si="4"/>
        <v>0.000003997130064</v>
      </c>
      <c r="P7" s="29">
        <f t="shared" si="5"/>
        <v>0.00001054621099</v>
      </c>
      <c r="Q7" s="29">
        <f t="shared" si="6"/>
        <v>0.6398657864</v>
      </c>
      <c r="R7" s="29">
        <f t="shared" si="7"/>
        <v>36.66160901</v>
      </c>
      <c r="S7" s="11">
        <f t="shared" si="8"/>
        <v>2.211046952</v>
      </c>
      <c r="T7" s="29">
        <f t="shared" si="9"/>
        <v>126.6836586</v>
      </c>
      <c r="U7" s="53">
        <f t="shared" si="10"/>
        <v>-36.66160901</v>
      </c>
      <c r="V7" s="29">
        <f t="shared" si="11"/>
        <v>0.000003997130064</v>
      </c>
      <c r="W7" s="29">
        <f t="shared" si="12"/>
        <v>-107.9650344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-109.8337590632997</v>
      </c>
      <c r="F8" s="51">
        <v>1280.388888888889</v>
      </c>
      <c r="G8" s="51">
        <v>-105.6991965685287</v>
      </c>
      <c r="H8" s="53">
        <f t="shared" si="1"/>
        <v>-4.134562495</v>
      </c>
      <c r="I8" s="51">
        <v>1280.388888888889</v>
      </c>
      <c r="J8" s="51">
        <v>-107.0206299760572</v>
      </c>
      <c r="K8" s="51">
        <v>1280.388888888889</v>
      </c>
      <c r="L8" s="51">
        <v>-101.8098300470788</v>
      </c>
      <c r="M8" s="29">
        <f t="shared" si="2"/>
        <v>0.000003223384007</v>
      </c>
      <c r="N8" s="29">
        <f t="shared" si="3"/>
        <v>0.000005188480294</v>
      </c>
      <c r="O8" s="29">
        <f t="shared" si="4"/>
        <v>0.000004456239267</v>
      </c>
      <c r="P8" s="29">
        <f t="shared" si="5"/>
        <v>0.000008119111351</v>
      </c>
      <c r="Q8" s="29">
        <f t="shared" si="6"/>
        <v>1.02187831</v>
      </c>
      <c r="R8" s="29">
        <f t="shared" si="7"/>
        <v>58.54931434</v>
      </c>
      <c r="S8" s="11">
        <f t="shared" si="8"/>
        <v>2.596958673</v>
      </c>
      <c r="T8" s="29">
        <f t="shared" si="9"/>
        <v>148.7947715</v>
      </c>
      <c r="U8" s="53">
        <f t="shared" si="10"/>
        <v>-58.54931434</v>
      </c>
      <c r="V8" s="29">
        <f t="shared" si="11"/>
        <v>0.000004456239267</v>
      </c>
      <c r="W8" s="29">
        <f t="shared" si="12"/>
        <v>-107.02063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-125.5021857715872</v>
      </c>
      <c r="F9" s="55">
        <v>2345.722222222222</v>
      </c>
      <c r="G9" s="55">
        <v>-120.6125767061749</v>
      </c>
      <c r="H9" s="53">
        <f t="shared" si="1"/>
        <v>-4.889609065</v>
      </c>
      <c r="I9" s="55">
        <v>2345.722222222222</v>
      </c>
      <c r="J9" s="55">
        <v>-118.3116305420892</v>
      </c>
      <c r="K9" s="55">
        <v>2345.722222222222</v>
      </c>
      <c r="L9" s="55">
        <v>-116.8161930847278</v>
      </c>
      <c r="M9" s="29">
        <f t="shared" si="2"/>
        <v>0.000000530750866</v>
      </c>
      <c r="N9" s="29">
        <f t="shared" si="3"/>
        <v>0.000000931903976</v>
      </c>
      <c r="O9" s="29">
        <f t="shared" si="4"/>
        <v>0.000001214558598</v>
      </c>
      <c r="P9" s="29">
        <f t="shared" si="5"/>
        <v>0.000001442747551</v>
      </c>
      <c r="Q9" s="29">
        <f t="shared" si="6"/>
        <v>1.905568136</v>
      </c>
      <c r="R9" s="29">
        <f t="shared" si="7"/>
        <v>109.1810118</v>
      </c>
      <c r="S9" s="11">
        <f t="shared" si="8"/>
        <v>2.79794181</v>
      </c>
      <c r="T9" s="29">
        <f t="shared" si="9"/>
        <v>160.3102571</v>
      </c>
      <c r="U9" s="53">
        <f t="shared" si="10"/>
        <v>-109.1810118</v>
      </c>
      <c r="V9" s="29">
        <f t="shared" si="11"/>
        <v>0.000001214558598</v>
      </c>
      <c r="W9" s="29">
        <f t="shared" si="12"/>
        <v>-118.3116305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-84.0814178974921</v>
      </c>
      <c r="F3" s="43">
        <v>50.72222222222222</v>
      </c>
      <c r="G3" s="43">
        <v>-72.03386978748367</v>
      </c>
      <c r="H3" s="44">
        <f t="shared" ref="H3:H9" si="1">E3-G3</f>
        <v>-12.04754811</v>
      </c>
      <c r="I3" s="43">
        <v>50.72222222222222</v>
      </c>
      <c r="J3" s="43">
        <v>-70.09694093552648</v>
      </c>
      <c r="K3" s="43">
        <v>50.72222222222222</v>
      </c>
      <c r="L3" s="43">
        <v>-71.74719213473281</v>
      </c>
      <c r="M3" s="45">
        <f t="shared" ref="M3:M9" si="2">10^(E3/20)</f>
        <v>0.0000625070647</v>
      </c>
      <c r="N3" s="45">
        <f t="shared" ref="N3:N9" si="3">10^(G3/20)</f>
        <v>0.0002502110645</v>
      </c>
      <c r="O3" s="45">
        <f t="shared" ref="O3:O9" si="4">10^(J3/20)</f>
        <v>0.0003127180528</v>
      </c>
      <c r="P3" s="45">
        <f t="shared" ref="P3:P9" si="5">10^(L3/20)</f>
        <v>0.0002586070697</v>
      </c>
      <c r="Q3" s="45">
        <f t="shared" ref="Q3:Q9" si="6">ACOS((M3^2+N3^2-O3^2)/(2*M3*N3))</f>
        <v>3.139844492</v>
      </c>
      <c r="R3" s="45">
        <f t="shared" ref="R3:R9" si="7">(360/(2*PI()))*Q3</f>
        <v>179.8998377</v>
      </c>
      <c r="S3" s="7">
        <f t="shared" ref="S3:S9" si="8">ACOS((M3^2+N3^2-P3^2)/(2*M3*N3))</f>
        <v>1.582462432</v>
      </c>
      <c r="T3" s="45">
        <f t="shared" ref="T3:T9" si="9">(360/(2*PI()))*S3</f>
        <v>90.66841859</v>
      </c>
      <c r="U3" s="44">
        <f t="shared" ref="U3:U9" si="10">IF(T3&lt;90,R3*1,R3*-1)</f>
        <v>-179.8998377</v>
      </c>
      <c r="V3" s="45">
        <f t="shared" ref="V3:V9" si="11">(M3^2+N3^2-2*M3*N3*COS(Q3))^0.5</f>
        <v>0.0003127180528</v>
      </c>
      <c r="W3" s="45">
        <f t="shared" ref="W3:W9" si="12">20*LOG(V3)</f>
        <v>-70.09694094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0.000000003907133137</v>
      </c>
      <c r="AA3" s="48">
        <f t="shared" ref="AA3:AA9" si="16">10^(G3/10)</f>
        <v>0.00000006260557681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-72.46350382562373</v>
      </c>
      <c r="F4" s="51">
        <v>146.5555555555555</v>
      </c>
      <c r="G4" s="51">
        <v>-73.64221065921534</v>
      </c>
      <c r="H4" s="53">
        <f t="shared" si="1"/>
        <v>1.178706834</v>
      </c>
      <c r="I4" s="51">
        <v>146.5555555555555</v>
      </c>
      <c r="J4" s="51">
        <v>-69.72235529185423</v>
      </c>
      <c r="K4" s="51">
        <v>146.6111111111111</v>
      </c>
      <c r="L4" s="51">
        <v>-86.08516724825725</v>
      </c>
      <c r="M4" s="29">
        <f t="shared" si="2"/>
        <v>0.0002381358653</v>
      </c>
      <c r="N4" s="29">
        <f t="shared" si="3"/>
        <v>0.0002079167448</v>
      </c>
      <c r="O4" s="29">
        <f t="shared" si="4"/>
        <v>0.0003264992856</v>
      </c>
      <c r="P4" s="29">
        <f t="shared" si="5"/>
        <v>0.00004962969858</v>
      </c>
      <c r="Q4" s="29">
        <f t="shared" si="6"/>
        <v>1.638140623</v>
      </c>
      <c r="R4" s="29">
        <f t="shared" si="7"/>
        <v>93.85854396</v>
      </c>
      <c r="S4" s="11">
        <f t="shared" si="8"/>
        <v>0.177159495</v>
      </c>
      <c r="T4" s="29">
        <f t="shared" si="9"/>
        <v>10.15049137</v>
      </c>
      <c r="U4" s="53">
        <f t="shared" si="10"/>
        <v>93.85854396</v>
      </c>
      <c r="V4" s="29">
        <f t="shared" si="11"/>
        <v>0.0003264992856</v>
      </c>
      <c r="W4" s="29">
        <f t="shared" si="12"/>
        <v>-69.72235529</v>
      </c>
      <c r="X4" s="59">
        <f t="shared" si="13"/>
        <v>0</v>
      </c>
      <c r="Y4" s="40" t="str">
        <f t="shared" si="14"/>
        <v>OK</v>
      </c>
      <c r="Z4" s="49">
        <f t="shared" si="15"/>
        <v>0.00000005670869032</v>
      </c>
      <c r="AA4" s="49">
        <f t="shared" si="16"/>
        <v>0.00000004322937275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-77.56776577610447</v>
      </c>
      <c r="F5" s="51">
        <v>285.2777777777778</v>
      </c>
      <c r="G5" s="51">
        <v>-80.83903361864526</v>
      </c>
      <c r="H5" s="53">
        <f t="shared" si="1"/>
        <v>3.271267843</v>
      </c>
      <c r="I5" s="51">
        <v>285.2777777777778</v>
      </c>
      <c r="J5" s="51">
        <v>-87.1967440390136</v>
      </c>
      <c r="K5" s="51">
        <v>285.2777777777778</v>
      </c>
      <c r="L5" s="51">
        <v>-76.40793348549718</v>
      </c>
      <c r="M5" s="29">
        <f t="shared" si="2"/>
        <v>0.0001323158013</v>
      </c>
      <c r="N5" s="29">
        <f t="shared" si="3"/>
        <v>0.00009079215388</v>
      </c>
      <c r="O5" s="29">
        <f t="shared" si="4"/>
        <v>0.00004366794936</v>
      </c>
      <c r="P5" s="29">
        <f t="shared" si="5"/>
        <v>0.0001512179429</v>
      </c>
      <c r="Q5" s="29">
        <f t="shared" si="6"/>
        <v>0.1233919664</v>
      </c>
      <c r="R5" s="29">
        <f t="shared" si="7"/>
        <v>7.069838901</v>
      </c>
      <c r="S5" s="11">
        <f t="shared" si="8"/>
        <v>1.450479468</v>
      </c>
      <c r="T5" s="29">
        <f t="shared" si="9"/>
        <v>83.10635182</v>
      </c>
      <c r="U5" s="53">
        <f t="shared" si="10"/>
        <v>7.069838901</v>
      </c>
      <c r="V5" s="29">
        <f t="shared" si="11"/>
        <v>0.00004366794936</v>
      </c>
      <c r="W5" s="29">
        <f t="shared" si="12"/>
        <v>-87.19674404</v>
      </c>
      <c r="X5" s="59">
        <f t="shared" si="13"/>
        <v>0</v>
      </c>
      <c r="Y5" s="40" t="str">
        <f t="shared" si="14"/>
        <v>OK</v>
      </c>
      <c r="Z5" s="49">
        <f t="shared" si="15"/>
        <v>0.00000001750747127</v>
      </c>
      <c r="AA5" s="49">
        <f t="shared" si="16"/>
        <v>0.000000008243215206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-84.87628091026039</v>
      </c>
      <c r="F6" s="51">
        <v>457.6111111111111</v>
      </c>
      <c r="G6" s="51">
        <v>-84.51901761164359</v>
      </c>
      <c r="H6" s="53">
        <f t="shared" si="1"/>
        <v>-0.3572632986</v>
      </c>
      <c r="I6" s="51">
        <v>457.6111111111111</v>
      </c>
      <c r="J6" s="51">
        <v>-92.27445981997371</v>
      </c>
      <c r="K6" s="51">
        <v>457.6111111111111</v>
      </c>
      <c r="L6" s="51">
        <v>-80.20984985097918</v>
      </c>
      <c r="M6" s="29">
        <f t="shared" si="2"/>
        <v>0.00005704084552</v>
      </c>
      <c r="N6" s="29">
        <f t="shared" si="3"/>
        <v>0.00005943593778</v>
      </c>
      <c r="O6" s="29">
        <f t="shared" si="4"/>
        <v>0.00002433755853</v>
      </c>
      <c r="P6" s="29">
        <f t="shared" si="5"/>
        <v>0.00009761296562</v>
      </c>
      <c r="Q6" s="29">
        <f t="shared" si="6"/>
        <v>0.4190134297</v>
      </c>
      <c r="R6" s="29">
        <f t="shared" si="7"/>
        <v>24.00770108</v>
      </c>
      <c r="S6" s="11">
        <f t="shared" si="8"/>
        <v>1.987110471</v>
      </c>
      <c r="T6" s="29">
        <f t="shared" si="9"/>
        <v>113.8530434</v>
      </c>
      <c r="U6" s="53">
        <f t="shared" si="10"/>
        <v>-24.00770108</v>
      </c>
      <c r="V6" s="29">
        <f t="shared" si="11"/>
        <v>0.00002433755853</v>
      </c>
      <c r="W6" s="29">
        <f t="shared" si="12"/>
        <v>-92.27445982</v>
      </c>
      <c r="X6" s="59">
        <f t="shared" si="13"/>
        <v>0</v>
      </c>
      <c r="Y6" s="40" t="str">
        <f t="shared" si="14"/>
        <v>OK</v>
      </c>
      <c r="Z6" s="49">
        <f t="shared" si="15"/>
        <v>0.000000003253658058</v>
      </c>
      <c r="AA6" s="49">
        <f t="shared" si="16"/>
        <v>0.0000000035326307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-105.879715878355</v>
      </c>
      <c r="F7" s="51">
        <v>662.1111111111111</v>
      </c>
      <c r="G7" s="51">
        <v>-103.5066421045433</v>
      </c>
      <c r="H7" s="53">
        <f t="shared" si="1"/>
        <v>-2.373073774</v>
      </c>
      <c r="I7" s="51">
        <v>662.1111111111111</v>
      </c>
      <c r="J7" s="51">
        <v>-107.9967603874742</v>
      </c>
      <c r="K7" s="51">
        <v>662.1111111111111</v>
      </c>
      <c r="L7" s="51">
        <v>-99.5561935930178</v>
      </c>
      <c r="M7" s="29">
        <f t="shared" si="2"/>
        <v>0.000005081760651</v>
      </c>
      <c r="N7" s="29">
        <f t="shared" si="3"/>
        <v>0.0000066783303</v>
      </c>
      <c r="O7" s="29">
        <f t="shared" si="4"/>
        <v>0.000003982556819</v>
      </c>
      <c r="P7" s="29">
        <f t="shared" si="5"/>
        <v>0.00001052422975</v>
      </c>
      <c r="Q7" s="29">
        <f t="shared" si="6"/>
        <v>0.6370065246</v>
      </c>
      <c r="R7" s="29">
        <f t="shared" si="7"/>
        <v>36.49778538</v>
      </c>
      <c r="S7" s="11">
        <f t="shared" si="8"/>
        <v>2.207130917</v>
      </c>
      <c r="T7" s="29">
        <f t="shared" si="9"/>
        <v>126.4592864</v>
      </c>
      <c r="U7" s="53">
        <f t="shared" si="10"/>
        <v>-36.49778538</v>
      </c>
      <c r="V7" s="29">
        <f t="shared" si="11"/>
        <v>0.000003982556819</v>
      </c>
      <c r="W7" s="29">
        <f t="shared" si="12"/>
        <v>-107.9967604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-109.8671525610711</v>
      </c>
      <c r="F8" s="51">
        <v>1280.388888888889</v>
      </c>
      <c r="G8" s="51">
        <v>-105.6943595704539</v>
      </c>
      <c r="H8" s="53">
        <f t="shared" si="1"/>
        <v>-4.172792991</v>
      </c>
      <c r="I8" s="51">
        <v>1280.388888888889</v>
      </c>
      <c r="J8" s="51">
        <v>-107.0176485049255</v>
      </c>
      <c r="K8" s="51">
        <v>1280.388888888889</v>
      </c>
      <c r="L8" s="51">
        <v>-101.8232407269834</v>
      </c>
      <c r="M8" s="29">
        <f t="shared" si="2"/>
        <v>0.000003211015278</v>
      </c>
      <c r="N8" s="29">
        <f t="shared" si="3"/>
        <v>0.000005191370459</v>
      </c>
      <c r="O8" s="29">
        <f t="shared" si="4"/>
        <v>0.000004457769154</v>
      </c>
      <c r="P8" s="29">
        <f t="shared" si="5"/>
        <v>0.000008106585427</v>
      </c>
      <c r="Q8" s="29">
        <f t="shared" si="6"/>
        <v>1.022087121</v>
      </c>
      <c r="R8" s="29">
        <f t="shared" si="7"/>
        <v>58.56127834</v>
      </c>
      <c r="S8" s="11">
        <f t="shared" si="8"/>
        <v>2.593509279</v>
      </c>
      <c r="T8" s="29">
        <f t="shared" si="9"/>
        <v>148.5971358</v>
      </c>
      <c r="U8" s="53">
        <f t="shared" si="10"/>
        <v>-58.56127834</v>
      </c>
      <c r="V8" s="29">
        <f t="shared" si="11"/>
        <v>0.000004457769154</v>
      </c>
      <c r="W8" s="29">
        <f t="shared" si="12"/>
        <v>-107.0176485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-125.6427807919447</v>
      </c>
      <c r="F9" s="55">
        <v>2345.722222222222</v>
      </c>
      <c r="G9" s="55">
        <v>-120.6239888343728</v>
      </c>
      <c r="H9" s="53">
        <f t="shared" si="1"/>
        <v>-5.018791958</v>
      </c>
      <c r="I9" s="55">
        <v>2345.722222222222</v>
      </c>
      <c r="J9" s="55">
        <v>-118.2978844942485</v>
      </c>
      <c r="K9" s="55">
        <v>2345.722222222222</v>
      </c>
      <c r="L9" s="55">
        <v>-116.8791897442809</v>
      </c>
      <c r="M9" s="29">
        <f t="shared" si="2"/>
        <v>0.0000005222289704</v>
      </c>
      <c r="N9" s="29">
        <f t="shared" si="3"/>
        <v>0.0000009306803795</v>
      </c>
      <c r="O9" s="29">
        <f t="shared" si="4"/>
        <v>0.000001216482247</v>
      </c>
      <c r="P9" s="29">
        <f t="shared" si="5"/>
        <v>0.000001432321506</v>
      </c>
      <c r="Q9" s="29">
        <f t="shared" si="6"/>
        <v>1.92915849</v>
      </c>
      <c r="R9" s="29">
        <f t="shared" si="7"/>
        <v>110.5326395</v>
      </c>
      <c r="S9" s="11">
        <f t="shared" si="8"/>
        <v>2.790192665</v>
      </c>
      <c r="T9" s="29">
        <f t="shared" si="9"/>
        <v>159.8662637</v>
      </c>
      <c r="U9" s="53">
        <f t="shared" si="10"/>
        <v>-110.5326395</v>
      </c>
      <c r="V9" s="29">
        <f t="shared" si="11"/>
        <v>0.000001216482247</v>
      </c>
      <c r="W9" s="29">
        <f t="shared" si="12"/>
        <v>-118.2978845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-83.93429935519612</v>
      </c>
      <c r="F3" s="43">
        <v>50.72222222222222</v>
      </c>
      <c r="G3" s="43">
        <v>-72.03395370812912</v>
      </c>
      <c r="H3" s="44">
        <f t="shared" ref="H3:H9" si="1">E3-G3</f>
        <v>-11.90034565</v>
      </c>
      <c r="I3" s="43">
        <v>50.72222222222222</v>
      </c>
      <c r="J3" s="43">
        <v>-70.06866785417739</v>
      </c>
      <c r="K3" s="43">
        <v>50.72222222222222</v>
      </c>
      <c r="L3" s="43">
        <v>-71.82375177077374</v>
      </c>
      <c r="M3" s="45">
        <f t="shared" ref="M3:M9" si="2">10^(E3/20)</f>
        <v>0.00006357480434</v>
      </c>
      <c r="N3" s="45">
        <f t="shared" ref="N3:N9" si="3">10^(G3/20)</f>
        <v>0.0002502086471</v>
      </c>
      <c r="O3" s="45">
        <f t="shared" ref="O3:O9" si="4">10^(J3/20)</f>
        <v>0.0003137376269</v>
      </c>
      <c r="P3" s="45">
        <f t="shared" ref="P3:P9" si="5">10^(L3/20)</f>
        <v>0.0002563376576</v>
      </c>
      <c r="Q3" s="45">
        <f t="shared" ref="Q3:Q9" si="6">ACOS((M3^2+N3^2-O3^2)/(2*M3*N3))</f>
        <v>3.099071803</v>
      </c>
      <c r="R3" s="45">
        <f t="shared" ref="R3:R9" si="7">(360/(2*PI()))*Q3</f>
        <v>177.5637347</v>
      </c>
      <c r="S3" s="7">
        <f t="shared" ref="S3:S9" si="8">ACOS((M3^2+N3^2-P3^2)/(2*M3*N3))</f>
        <v>1.541335533</v>
      </c>
      <c r="T3" s="45">
        <f t="shared" ref="T3:T9" si="9">(360/(2*PI()))*S3</f>
        <v>88.31202085</v>
      </c>
      <c r="U3" s="44">
        <f t="shared" ref="U3:U9" si="10">IF(T3&lt;90,R3*1,R3*-1)</f>
        <v>177.5637347</v>
      </c>
      <c r="V3" s="45">
        <f t="shared" ref="V3:V9" si="11">(M3^2+N3^2-2*M3*N3*COS(Q3))^0.5</f>
        <v>0.0003137376269</v>
      </c>
      <c r="W3" s="45">
        <f t="shared" ref="W3:W9" si="12">20*LOG(V3)</f>
        <v>-70.06866785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0.000000004041755747</v>
      </c>
      <c r="AA3" s="48">
        <f t="shared" ref="AA3:AA9" si="16">10^(G3/10)</f>
        <v>0.00000006260436707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-72.44518213086387</v>
      </c>
      <c r="F4" s="51">
        <v>146.5555555555555</v>
      </c>
      <c r="G4" s="51">
        <v>-73.64225138785203</v>
      </c>
      <c r="H4" s="53">
        <f t="shared" si="1"/>
        <v>1.197069257</v>
      </c>
      <c r="I4" s="51">
        <v>146.5555555555555</v>
      </c>
      <c r="J4" s="51">
        <v>-69.74049986295006</v>
      </c>
      <c r="K4" s="51">
        <v>146.6111111111111</v>
      </c>
      <c r="L4" s="51">
        <v>-85.99689650223658</v>
      </c>
      <c r="M4" s="29">
        <f t="shared" si="2"/>
        <v>0.0002386387104</v>
      </c>
      <c r="N4" s="29">
        <f t="shared" si="3"/>
        <v>0.0002079157698</v>
      </c>
      <c r="O4" s="29">
        <f t="shared" si="4"/>
        <v>0.00032581795</v>
      </c>
      <c r="P4" s="29">
        <f t="shared" si="5"/>
        <v>0.00005013663415</v>
      </c>
      <c r="Q4" s="29">
        <f t="shared" si="6"/>
        <v>1.631094111</v>
      </c>
      <c r="R4" s="29">
        <f t="shared" si="7"/>
        <v>93.45480854</v>
      </c>
      <c r="S4" s="11">
        <f t="shared" si="8"/>
        <v>0.1781065245</v>
      </c>
      <c r="T4" s="29">
        <f t="shared" si="9"/>
        <v>10.20475216</v>
      </c>
      <c r="U4" s="53">
        <f t="shared" si="10"/>
        <v>93.45480854</v>
      </c>
      <c r="V4" s="29">
        <f t="shared" si="11"/>
        <v>0.00032581795</v>
      </c>
      <c r="W4" s="29">
        <f t="shared" si="12"/>
        <v>-69.74049986</v>
      </c>
      <c r="X4" s="59">
        <f t="shared" si="13"/>
        <v>0</v>
      </c>
      <c r="Y4" s="40" t="str">
        <f t="shared" si="14"/>
        <v>OK</v>
      </c>
      <c r="Z4" s="49">
        <f t="shared" si="15"/>
        <v>0.00000005694843411</v>
      </c>
      <c r="AA4" s="49">
        <f t="shared" si="16"/>
        <v>0.00000004322896734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-77.56727361783524</v>
      </c>
      <c r="F5" s="51">
        <v>285.2777777777778</v>
      </c>
      <c r="G5" s="51">
        <v>-80.83932166549921</v>
      </c>
      <c r="H5" s="53">
        <f t="shared" si="1"/>
        <v>3.272048048</v>
      </c>
      <c r="I5" s="51">
        <v>285.2777777777778</v>
      </c>
      <c r="J5" s="51">
        <v>-87.21783394117475</v>
      </c>
      <c r="K5" s="51">
        <v>285.2777777777778</v>
      </c>
      <c r="L5" s="51">
        <v>-76.39119888998975</v>
      </c>
      <c r="M5" s="29">
        <f t="shared" si="2"/>
        <v>0.0001323232988</v>
      </c>
      <c r="N5" s="29">
        <f t="shared" si="3"/>
        <v>0.00009078914302</v>
      </c>
      <c r="O5" s="29">
        <f t="shared" si="4"/>
        <v>0.00004356204938</v>
      </c>
      <c r="P5" s="29">
        <f t="shared" si="5"/>
        <v>0.0001515095665</v>
      </c>
      <c r="Q5" s="29">
        <f t="shared" si="6"/>
        <v>0.119923098</v>
      </c>
      <c r="R5" s="29">
        <f t="shared" si="7"/>
        <v>6.87108738</v>
      </c>
      <c r="S5" s="11">
        <f t="shared" si="8"/>
        <v>1.454122309</v>
      </c>
      <c r="T5" s="29">
        <f t="shared" si="9"/>
        <v>83.3150712</v>
      </c>
      <c r="U5" s="53">
        <f t="shared" si="10"/>
        <v>6.87108738</v>
      </c>
      <c r="V5" s="29">
        <f t="shared" si="11"/>
        <v>0.00004356204938</v>
      </c>
      <c r="W5" s="29">
        <f t="shared" si="12"/>
        <v>-87.21783394</v>
      </c>
      <c r="X5" s="59">
        <f t="shared" si="13"/>
        <v>0</v>
      </c>
      <c r="Y5" s="40" t="str">
        <f t="shared" si="14"/>
        <v>OK</v>
      </c>
      <c r="Z5" s="49">
        <f t="shared" si="15"/>
        <v>0.00000001750945539</v>
      </c>
      <c r="AA5" s="49">
        <f t="shared" si="16"/>
        <v>0.000000008242668491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-84.88040077437756</v>
      </c>
      <c r="F6" s="51">
        <v>457.6111111111111</v>
      </c>
      <c r="G6" s="51">
        <v>-84.51963686357641</v>
      </c>
      <c r="H6" s="53">
        <f t="shared" si="1"/>
        <v>-0.3607639108</v>
      </c>
      <c r="I6" s="51">
        <v>457.6111111111111</v>
      </c>
      <c r="J6" s="51">
        <v>-92.26827857591758</v>
      </c>
      <c r="K6" s="51">
        <v>457.6111111111111</v>
      </c>
      <c r="L6" s="51">
        <v>-80.21002287985498</v>
      </c>
      <c r="M6" s="29">
        <f t="shared" si="2"/>
        <v>0.0000570137965</v>
      </c>
      <c r="N6" s="29">
        <f t="shared" si="3"/>
        <v>0.00005943170051</v>
      </c>
      <c r="O6" s="29">
        <f t="shared" si="4"/>
        <v>0.00002435488432</v>
      </c>
      <c r="P6" s="29">
        <f t="shared" si="5"/>
        <v>0.00009761102112</v>
      </c>
      <c r="Q6" s="29">
        <f t="shared" si="6"/>
        <v>0.4193954614</v>
      </c>
      <c r="R6" s="29">
        <f t="shared" si="7"/>
        <v>24.02958988</v>
      </c>
      <c r="S6" s="11">
        <f t="shared" si="8"/>
        <v>1.987869678</v>
      </c>
      <c r="T6" s="29">
        <f t="shared" si="9"/>
        <v>113.8965428</v>
      </c>
      <c r="U6" s="53">
        <f t="shared" si="10"/>
        <v>-24.02958988</v>
      </c>
      <c r="V6" s="29">
        <f t="shared" si="11"/>
        <v>0.00002435488432</v>
      </c>
      <c r="W6" s="29">
        <f t="shared" si="12"/>
        <v>-92.26827858</v>
      </c>
      <c r="X6" s="59">
        <f t="shared" si="13"/>
        <v>0</v>
      </c>
      <c r="Y6" s="40" t="str">
        <f t="shared" si="14"/>
        <v>OK</v>
      </c>
      <c r="Z6" s="49">
        <f t="shared" si="15"/>
        <v>0.000000003250572992</v>
      </c>
      <c r="AA6" s="49">
        <f t="shared" si="16"/>
        <v>0.000000003532127025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-105.8635114342973</v>
      </c>
      <c r="F7" s="51">
        <v>662.1111111111111</v>
      </c>
      <c r="G7" s="51">
        <v>-103.5066856862235</v>
      </c>
      <c r="H7" s="53">
        <f t="shared" si="1"/>
        <v>-2.356825748</v>
      </c>
      <c r="I7" s="51">
        <v>662.1111111111111</v>
      </c>
      <c r="J7" s="51">
        <v>-107.9748105042685</v>
      </c>
      <c r="K7" s="51">
        <v>662.1111111111111</v>
      </c>
      <c r="L7" s="51">
        <v>-99.54518216942029</v>
      </c>
      <c r="M7" s="29">
        <f t="shared" si="2"/>
        <v>0.000005091250061</v>
      </c>
      <c r="N7" s="29">
        <f t="shared" si="3"/>
        <v>0.000006678296791</v>
      </c>
      <c r="O7" s="29">
        <f t="shared" si="4"/>
        <v>0.000003992633761</v>
      </c>
      <c r="P7" s="29">
        <f t="shared" si="5"/>
        <v>0.00001053758016</v>
      </c>
      <c r="Q7" s="29">
        <f t="shared" si="6"/>
        <v>0.6391270667</v>
      </c>
      <c r="R7" s="29">
        <f t="shared" si="7"/>
        <v>36.6192835</v>
      </c>
      <c r="S7" s="11">
        <f t="shared" si="8"/>
        <v>2.209143276</v>
      </c>
      <c r="T7" s="29">
        <f t="shared" si="9"/>
        <v>126.5745861</v>
      </c>
      <c r="U7" s="53">
        <f t="shared" si="10"/>
        <v>-36.6192835</v>
      </c>
      <c r="V7" s="29">
        <f t="shared" si="11"/>
        <v>0.000003992633761</v>
      </c>
      <c r="W7" s="29">
        <f t="shared" si="12"/>
        <v>-107.9748105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-109.8543312309565</v>
      </c>
      <c r="F8" s="51">
        <v>1280.388888888889</v>
      </c>
      <c r="G8" s="51">
        <v>-105.6943429879748</v>
      </c>
      <c r="H8" s="53">
        <f t="shared" si="1"/>
        <v>-4.159988243</v>
      </c>
      <c r="I8" s="51">
        <v>1280.388888888889</v>
      </c>
      <c r="J8" s="51">
        <v>-107.0276314848853</v>
      </c>
      <c r="K8" s="51">
        <v>1280.388888888889</v>
      </c>
      <c r="L8" s="51">
        <v>-101.8213909591552</v>
      </c>
      <c r="M8" s="29">
        <f t="shared" si="2"/>
        <v>0.00000321575859</v>
      </c>
      <c r="N8" s="29">
        <f t="shared" si="3"/>
        <v>0.00000519138037</v>
      </c>
      <c r="O8" s="29">
        <f t="shared" si="4"/>
        <v>0.000004452648636</v>
      </c>
      <c r="P8" s="29">
        <f t="shared" si="5"/>
        <v>0.000008108312009</v>
      </c>
      <c r="Q8" s="29">
        <f t="shared" si="6"/>
        <v>1.020313685</v>
      </c>
      <c r="R8" s="29">
        <f t="shared" si="7"/>
        <v>58.45966794</v>
      </c>
      <c r="S8" s="11">
        <f t="shared" si="8"/>
        <v>2.590946413</v>
      </c>
      <c r="T8" s="29">
        <f t="shared" si="9"/>
        <v>148.4502944</v>
      </c>
      <c r="U8" s="53">
        <f t="shared" si="10"/>
        <v>-58.45966794</v>
      </c>
      <c r="V8" s="29">
        <f t="shared" si="11"/>
        <v>0.000004452648636</v>
      </c>
      <c r="W8" s="29">
        <f t="shared" si="12"/>
        <v>-107.0276315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-125.9048739864946</v>
      </c>
      <c r="F9" s="55">
        <v>2345.722222222222</v>
      </c>
      <c r="G9" s="55">
        <v>-120.6305283551608</v>
      </c>
      <c r="H9" s="53">
        <f t="shared" si="1"/>
        <v>-5.274345631</v>
      </c>
      <c r="I9" s="55">
        <v>2345.722222222222</v>
      </c>
      <c r="J9" s="55">
        <v>-118.3458936913229</v>
      </c>
      <c r="K9" s="55">
        <v>2345.722222222222</v>
      </c>
      <c r="L9" s="55">
        <v>-116.9741709764085</v>
      </c>
      <c r="M9" s="29">
        <f t="shared" si="2"/>
        <v>0.0000005067062961</v>
      </c>
      <c r="N9" s="29">
        <f t="shared" si="3"/>
        <v>0.0000009299799432</v>
      </c>
      <c r="O9" s="29">
        <f t="shared" si="4"/>
        <v>0.000001209776977</v>
      </c>
      <c r="P9" s="29">
        <f t="shared" si="5"/>
        <v>0.000001416744226</v>
      </c>
      <c r="Q9" s="29">
        <f t="shared" si="6"/>
        <v>1.942094838</v>
      </c>
      <c r="R9" s="29">
        <f t="shared" si="7"/>
        <v>111.2738376</v>
      </c>
      <c r="S9" s="11">
        <f t="shared" si="8"/>
        <v>2.792321313</v>
      </c>
      <c r="T9" s="29">
        <f t="shared" si="9"/>
        <v>159.9882263</v>
      </c>
      <c r="U9" s="53">
        <f t="shared" si="10"/>
        <v>-111.2738376</v>
      </c>
      <c r="V9" s="29">
        <f t="shared" si="11"/>
        <v>0.000001209776977</v>
      </c>
      <c r="W9" s="29">
        <f t="shared" si="12"/>
        <v>-118.3458937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2">
      <c r="A2" s="35" t="s">
        <v>38</v>
      </c>
      <c r="B2" s="35" t="s">
        <v>39</v>
      </c>
      <c r="C2" s="18" t="s">
        <v>0</v>
      </c>
      <c r="D2" s="36" t="s">
        <v>40</v>
      </c>
      <c r="E2" s="36" t="s">
        <v>41</v>
      </c>
      <c r="F2" s="36" t="s">
        <v>42</v>
      </c>
      <c r="G2" s="36" t="s">
        <v>43</v>
      </c>
      <c r="H2" s="37" t="s">
        <v>44</v>
      </c>
      <c r="I2" s="56" t="s">
        <v>45</v>
      </c>
      <c r="J2" s="36" t="s">
        <v>46</v>
      </c>
      <c r="K2" s="36" t="s">
        <v>47</v>
      </c>
      <c r="L2" s="36" t="s">
        <v>48</v>
      </c>
      <c r="M2" s="16" t="s">
        <v>49</v>
      </c>
      <c r="N2" s="16" t="s">
        <v>50</v>
      </c>
      <c r="O2" s="16" t="s">
        <v>51</v>
      </c>
      <c r="P2" s="16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38" t="s">
        <v>57</v>
      </c>
      <c r="V2" s="13" t="s">
        <v>58</v>
      </c>
      <c r="W2" s="13" t="s">
        <v>59</v>
      </c>
      <c r="X2" s="39" t="s">
        <v>60</v>
      </c>
      <c r="Y2" s="40" t="s">
        <v>61</v>
      </c>
      <c r="Z2" s="13" t="s">
        <v>62</v>
      </c>
      <c r="AA2" s="13" t="s">
        <v>63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>
      <c r="A3" s="42" t="s">
        <v>64</v>
      </c>
      <c r="B3" s="42" t="s">
        <v>65</v>
      </c>
      <c r="C3" s="4" t="s">
        <v>8</v>
      </c>
      <c r="D3" s="43">
        <v>50.72222222222222</v>
      </c>
      <c r="E3" s="43">
        <v>-83.82314358961061</v>
      </c>
      <c r="F3" s="43">
        <v>50.72222222222222</v>
      </c>
      <c r="G3" s="43">
        <v>-72.03385356789941</v>
      </c>
      <c r="H3" s="44">
        <f t="shared" ref="H3:H9" si="1">E3-G3</f>
        <v>-11.78929002</v>
      </c>
      <c r="I3" s="43">
        <v>50.72222222222222</v>
      </c>
      <c r="J3" s="43">
        <v>-70.04565448110229</v>
      </c>
      <c r="K3" s="43">
        <v>50.72222222222222</v>
      </c>
      <c r="L3" s="43">
        <v>-71.80637936857036</v>
      </c>
      <c r="M3" s="45">
        <f t="shared" ref="M3:M9" si="2">10^(E3/20)</f>
        <v>0.00006439361705</v>
      </c>
      <c r="N3" s="45">
        <f t="shared" ref="N3:N9" si="3">10^(G3/20)</f>
        <v>0.0002502115318</v>
      </c>
      <c r="O3" s="45">
        <f t="shared" ref="O3:O9" si="4">10^(J3/20)</f>
        <v>0.0003145699809</v>
      </c>
      <c r="P3" s="45">
        <f t="shared" ref="P3:P9" si="5">10^(L3/20)</f>
        <v>0.0002568508644</v>
      </c>
      <c r="Q3" s="45">
        <f t="shared" ref="Q3:Q9" si="6">ACOS((M3^2+N3^2-O3^2)/(2*M3*N3))</f>
        <v>3.104532348</v>
      </c>
      <c r="R3" s="45">
        <f t="shared" ref="R3:R9" si="7">(360/(2*PI()))*Q3</f>
        <v>177.8766009</v>
      </c>
      <c r="S3" s="7">
        <f t="shared" ref="S3:S9" si="8">ACOS((M3^2+N3^2-P3^2)/(2*M3*N3))</f>
        <v>1.546588998</v>
      </c>
      <c r="T3" s="45">
        <f t="shared" ref="T3:T9" si="9">(360/(2*PI()))*S3</f>
        <v>88.61302223</v>
      </c>
      <c r="U3" s="44">
        <f t="shared" ref="U3:U9" si="10">IF(T3&lt;90,R3*1,R3*-1)</f>
        <v>177.8766009</v>
      </c>
      <c r="V3" s="45">
        <f t="shared" ref="V3:V9" si="11">(M3^2+N3^2-2*M3*N3*COS(Q3))^0.5</f>
        <v>0.0003145699809</v>
      </c>
      <c r="W3" s="45">
        <f t="shared" ref="W3:W9" si="12">20*LOG(V3)</f>
        <v>-70.04565448</v>
      </c>
      <c r="X3" s="57">
        <f t="shared" ref="X3:X9" si="13">W3-J3</f>
        <v>0</v>
      </c>
      <c r="Y3" s="47" t="str">
        <f t="shared" ref="Y3:Y9" si="14">IF(AND(O3&gt;ABS(M3-N3),O3&lt;ABS(M3+N3)),"OK","not OK!!")</f>
        <v>OK</v>
      </c>
      <c r="Z3" s="48">
        <f t="shared" ref="Z3:Z9" si="15">10^(E3/10)</f>
        <v>0.000000004146537917</v>
      </c>
      <c r="AA3" s="48">
        <f t="shared" ref="AA3:AA9" si="16">10^(G3/10)</f>
        <v>0.00000006260581063</v>
      </c>
      <c r="AB3" s="49"/>
      <c r="AC3" s="49"/>
      <c r="AD3" s="26"/>
      <c r="AE3" s="58"/>
      <c r="AF3" s="58"/>
      <c r="AG3" s="58"/>
      <c r="AH3" s="58"/>
      <c r="AI3" s="13"/>
      <c r="AJ3" s="13"/>
      <c r="AK3" s="13"/>
      <c r="AL3" s="13"/>
      <c r="AM3" s="13"/>
      <c r="AN3" s="13"/>
    </row>
    <row r="4">
      <c r="B4" s="41"/>
      <c r="C4" s="8" t="s">
        <v>10</v>
      </c>
      <c r="D4" s="51">
        <v>146.6111111111111</v>
      </c>
      <c r="E4" s="52">
        <v>-72.38028582853627</v>
      </c>
      <c r="F4" s="51">
        <v>146.5555555555555</v>
      </c>
      <c r="G4" s="51">
        <v>-73.64242286081334</v>
      </c>
      <c r="H4" s="53">
        <f t="shared" si="1"/>
        <v>1.262137032</v>
      </c>
      <c r="I4" s="51">
        <v>146.5555555555555</v>
      </c>
      <c r="J4" s="51">
        <v>-69.73679623817918</v>
      </c>
      <c r="K4" s="51">
        <v>146.6111111111111</v>
      </c>
      <c r="L4" s="51">
        <v>-85.68253274438207</v>
      </c>
      <c r="M4" s="29">
        <f t="shared" si="2"/>
        <v>0.000240428368</v>
      </c>
      <c r="N4" s="29">
        <f t="shared" si="3"/>
        <v>0.0002079116653</v>
      </c>
      <c r="O4" s="29">
        <f t="shared" si="4"/>
        <v>0.000325956907</v>
      </c>
      <c r="P4" s="29">
        <f t="shared" si="5"/>
        <v>0.00005198443915</v>
      </c>
      <c r="Q4" s="29">
        <f t="shared" si="6"/>
        <v>1.622981116</v>
      </c>
      <c r="R4" s="29">
        <f t="shared" si="7"/>
        <v>92.98996817</v>
      </c>
      <c r="S4" s="11">
        <f t="shared" si="8"/>
        <v>0.1816577981</v>
      </c>
      <c r="T4" s="29">
        <f t="shared" si="9"/>
        <v>10.40822515</v>
      </c>
      <c r="U4" s="53">
        <f t="shared" si="10"/>
        <v>92.98996817</v>
      </c>
      <c r="V4" s="29">
        <f t="shared" si="11"/>
        <v>0.000325956907</v>
      </c>
      <c r="W4" s="29">
        <f t="shared" si="12"/>
        <v>-69.73679624</v>
      </c>
      <c r="X4" s="59">
        <f t="shared" si="13"/>
        <v>0</v>
      </c>
      <c r="Y4" s="40" t="str">
        <f t="shared" si="14"/>
        <v>OK</v>
      </c>
      <c r="Z4" s="49">
        <f t="shared" si="15"/>
        <v>0.00000005780580016</v>
      </c>
      <c r="AA4" s="49">
        <f t="shared" si="16"/>
        <v>0.00000004322726056</v>
      </c>
      <c r="AB4" s="49"/>
      <c r="AC4" s="4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60" t="s">
        <v>9</v>
      </c>
      <c r="B5" s="41"/>
      <c r="C5" s="8" t="s">
        <v>11</v>
      </c>
      <c r="D5" s="51">
        <v>285.2777777777778</v>
      </c>
      <c r="E5" s="52">
        <v>-77.59242567015473</v>
      </c>
      <c r="F5" s="51">
        <v>285.2777777777778</v>
      </c>
      <c r="G5" s="51">
        <v>-80.83901957460981</v>
      </c>
      <c r="H5" s="53">
        <f t="shared" si="1"/>
        <v>3.246593904</v>
      </c>
      <c r="I5" s="51">
        <v>285.2777777777778</v>
      </c>
      <c r="J5" s="51">
        <v>-87.27892871928653</v>
      </c>
      <c r="K5" s="51">
        <v>285.2777777777778</v>
      </c>
      <c r="L5" s="51">
        <v>-76.41688292108337</v>
      </c>
      <c r="M5" s="29">
        <f t="shared" si="2"/>
        <v>0.0001319406795</v>
      </c>
      <c r="N5" s="29">
        <f t="shared" si="3"/>
        <v>0.00009079230068</v>
      </c>
      <c r="O5" s="29">
        <f t="shared" si="4"/>
        <v>0.00004325671787</v>
      </c>
      <c r="P5" s="29">
        <f t="shared" si="5"/>
        <v>0.0001510622169</v>
      </c>
      <c r="Q5" s="29">
        <f t="shared" si="6"/>
        <v>0.1219578818</v>
      </c>
      <c r="R5" s="29">
        <f t="shared" si="7"/>
        <v>6.987671905</v>
      </c>
      <c r="S5" s="11">
        <f t="shared" si="8"/>
        <v>1.452323173</v>
      </c>
      <c r="T5" s="29">
        <f t="shared" si="9"/>
        <v>83.21198828</v>
      </c>
      <c r="U5" s="53">
        <f t="shared" si="10"/>
        <v>6.987671905</v>
      </c>
      <c r="V5" s="29">
        <f t="shared" si="11"/>
        <v>0.00004325671787</v>
      </c>
      <c r="W5" s="29">
        <f t="shared" si="12"/>
        <v>-87.27892872</v>
      </c>
      <c r="X5" s="59">
        <f t="shared" si="13"/>
        <v>0</v>
      </c>
      <c r="Y5" s="40" t="str">
        <f t="shared" si="14"/>
        <v>OK</v>
      </c>
      <c r="Z5" s="49">
        <f t="shared" si="15"/>
        <v>0.00000001740834292</v>
      </c>
      <c r="AA5" s="49">
        <f t="shared" si="16"/>
        <v>0.000000008243241863</v>
      </c>
      <c r="AB5" s="49"/>
      <c r="AC5" s="4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B6" s="41"/>
      <c r="C6" s="8" t="s">
        <v>12</v>
      </c>
      <c r="D6" s="51">
        <v>457.6111111111111</v>
      </c>
      <c r="E6" s="52">
        <v>-84.87019767967281</v>
      </c>
      <c r="F6" s="51">
        <v>457.6111111111111</v>
      </c>
      <c r="G6" s="51">
        <v>-84.51878156458204</v>
      </c>
      <c r="H6" s="53">
        <f t="shared" si="1"/>
        <v>-0.3514161151</v>
      </c>
      <c r="I6" s="51">
        <v>457.6111111111111</v>
      </c>
      <c r="J6" s="51">
        <v>-92.28471482771177</v>
      </c>
      <c r="K6" s="51">
        <v>457.6111111111111</v>
      </c>
      <c r="L6" s="51">
        <v>-80.20671141470766</v>
      </c>
      <c r="M6" s="29">
        <f t="shared" si="2"/>
        <v>0.00005708080852</v>
      </c>
      <c r="N6" s="29">
        <f t="shared" si="3"/>
        <v>0.00005943755303</v>
      </c>
      <c r="O6" s="29">
        <f t="shared" si="4"/>
        <v>0.00002430884131</v>
      </c>
      <c r="P6" s="29">
        <f t="shared" si="5"/>
        <v>0.00009764824208</v>
      </c>
      <c r="Q6" s="29">
        <f t="shared" si="6"/>
        <v>0.4184183802</v>
      </c>
      <c r="R6" s="29">
        <f t="shared" si="7"/>
        <v>23.97360726</v>
      </c>
      <c r="S6" s="11">
        <f t="shared" si="8"/>
        <v>1.987133005</v>
      </c>
      <c r="T6" s="29">
        <f t="shared" si="9"/>
        <v>113.8543345</v>
      </c>
      <c r="U6" s="53">
        <f t="shared" si="10"/>
        <v>-23.97360726</v>
      </c>
      <c r="V6" s="29">
        <f t="shared" si="11"/>
        <v>0.00002430884131</v>
      </c>
      <c r="W6" s="29">
        <f t="shared" si="12"/>
        <v>-92.28471483</v>
      </c>
      <c r="X6" s="59">
        <f t="shared" si="13"/>
        <v>0</v>
      </c>
      <c r="Y6" s="40" t="str">
        <f t="shared" si="14"/>
        <v>OK</v>
      </c>
      <c r="Z6" s="49">
        <f t="shared" si="15"/>
        <v>0.000000003258218701</v>
      </c>
      <c r="AA6" s="49">
        <f t="shared" si="16"/>
        <v>0.00000000353282271</v>
      </c>
      <c r="AB6" s="49"/>
      <c r="AC6" s="4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B7" s="41"/>
      <c r="C7" s="8" t="s">
        <v>13</v>
      </c>
      <c r="D7" s="51">
        <v>662.1111111111111</v>
      </c>
      <c r="E7" s="52">
        <v>-105.8957206565829</v>
      </c>
      <c r="F7" s="51">
        <v>662.1111111111111</v>
      </c>
      <c r="G7" s="51">
        <v>-103.5056475735998</v>
      </c>
      <c r="H7" s="53">
        <f t="shared" si="1"/>
        <v>-2.390073083</v>
      </c>
      <c r="I7" s="51">
        <v>662.1111111111111</v>
      </c>
      <c r="J7" s="51">
        <v>-107.9894670856598</v>
      </c>
      <c r="K7" s="51">
        <v>662.1111111111111</v>
      </c>
      <c r="L7" s="51">
        <v>-99.55834280146483</v>
      </c>
      <c r="M7" s="29">
        <f t="shared" si="2"/>
        <v>0.000005072405528</v>
      </c>
      <c r="N7" s="29">
        <f t="shared" si="3"/>
        <v>0.00000667909501</v>
      </c>
      <c r="O7" s="29">
        <f t="shared" si="4"/>
        <v>0.000003985902267</v>
      </c>
      <c r="P7" s="29">
        <f t="shared" si="5"/>
        <v>0.00001052162599</v>
      </c>
      <c r="Q7" s="29">
        <f t="shared" si="6"/>
        <v>0.6374338239</v>
      </c>
      <c r="R7" s="29">
        <f t="shared" si="7"/>
        <v>36.52226783</v>
      </c>
      <c r="S7" s="11">
        <f t="shared" si="8"/>
        <v>2.208960237</v>
      </c>
      <c r="T7" s="29">
        <f t="shared" si="9"/>
        <v>126.5640987</v>
      </c>
      <c r="U7" s="53">
        <f t="shared" si="10"/>
        <v>-36.52226783</v>
      </c>
      <c r="V7" s="29">
        <f t="shared" si="11"/>
        <v>0.000003985902267</v>
      </c>
      <c r="W7" s="29">
        <f t="shared" si="12"/>
        <v>-107.9894671</v>
      </c>
      <c r="X7" s="59">
        <f t="shared" si="13"/>
        <v>0</v>
      </c>
      <c r="Y7" s="40" t="str">
        <f t="shared" si="14"/>
        <v>OK</v>
      </c>
      <c r="Z7" s="49">
        <f t="shared" si="15"/>
        <v>0</v>
      </c>
      <c r="AA7" s="49">
        <f t="shared" si="16"/>
        <v>0</v>
      </c>
      <c r="AB7" s="49"/>
      <c r="AC7" s="4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B8" s="41"/>
      <c r="C8" s="8" t="s">
        <v>14</v>
      </c>
      <c r="D8" s="51">
        <v>1280.388888888889</v>
      </c>
      <c r="E8" s="52">
        <v>-109.8322692538318</v>
      </c>
      <c r="F8" s="51">
        <v>1280.388888888889</v>
      </c>
      <c r="G8" s="51">
        <v>-105.6962485454983</v>
      </c>
      <c r="H8" s="53">
        <f t="shared" si="1"/>
        <v>-4.136020708</v>
      </c>
      <c r="I8" s="51">
        <v>1280.388888888889</v>
      </c>
      <c r="J8" s="51">
        <v>-107.007213602726</v>
      </c>
      <c r="K8" s="51">
        <v>1280.388888888889</v>
      </c>
      <c r="L8" s="51">
        <v>-101.8062389556136</v>
      </c>
      <c r="M8" s="29">
        <f t="shared" si="2"/>
        <v>0.000003223936932</v>
      </c>
      <c r="N8" s="29">
        <f t="shared" si="3"/>
        <v>0.000005190241582</v>
      </c>
      <c r="O8" s="29">
        <f t="shared" si="4"/>
        <v>0.000004463127769</v>
      </c>
      <c r="P8" s="29">
        <f t="shared" si="5"/>
        <v>0.000008122468808</v>
      </c>
      <c r="Q8" s="29">
        <f t="shared" si="6"/>
        <v>1.023576772</v>
      </c>
      <c r="R8" s="29">
        <f t="shared" si="7"/>
        <v>58.64662907</v>
      </c>
      <c r="S8" s="11">
        <f t="shared" si="8"/>
        <v>2.598001424</v>
      </c>
      <c r="T8" s="29">
        <f t="shared" si="9"/>
        <v>148.8545168</v>
      </c>
      <c r="U8" s="53">
        <f t="shared" si="10"/>
        <v>-58.64662907</v>
      </c>
      <c r="V8" s="29">
        <f t="shared" si="11"/>
        <v>0.000004463127769</v>
      </c>
      <c r="W8" s="29">
        <f t="shared" si="12"/>
        <v>-107.0072136</v>
      </c>
      <c r="X8" s="59">
        <f t="shared" si="13"/>
        <v>0</v>
      </c>
      <c r="Y8" s="40" t="str">
        <f t="shared" si="14"/>
        <v>OK</v>
      </c>
      <c r="Z8" s="49">
        <f t="shared" si="15"/>
        <v>0</v>
      </c>
      <c r="AA8" s="49">
        <f t="shared" si="16"/>
        <v>0</v>
      </c>
      <c r="AB8" s="49"/>
      <c r="AC8" s="4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41"/>
      <c r="B9" s="41"/>
      <c r="C9" s="8" t="s">
        <v>15</v>
      </c>
      <c r="D9" s="55">
        <v>2345.722222222222</v>
      </c>
      <c r="E9" s="55">
        <v>-125.7278245296174</v>
      </c>
      <c r="F9" s="55">
        <v>2345.722222222222</v>
      </c>
      <c r="G9" s="55">
        <v>-120.6068848271535</v>
      </c>
      <c r="H9" s="53">
        <f t="shared" si="1"/>
        <v>-5.120939702</v>
      </c>
      <c r="I9" s="55">
        <v>2345.722222222222</v>
      </c>
      <c r="J9" s="55">
        <v>-118.2468927904456</v>
      </c>
      <c r="K9" s="55">
        <v>2345.722222222222</v>
      </c>
      <c r="L9" s="55">
        <v>-116.9365205294093</v>
      </c>
      <c r="M9" s="29">
        <f t="shared" si="2"/>
        <v>0.000000517140765</v>
      </c>
      <c r="N9" s="29">
        <f t="shared" si="3"/>
        <v>0.0000009325148545</v>
      </c>
      <c r="O9" s="29">
        <f t="shared" si="4"/>
        <v>0.000001223644776</v>
      </c>
      <c r="P9" s="29">
        <f t="shared" si="5"/>
        <v>0.00000142289867</v>
      </c>
      <c r="Q9" s="29">
        <f t="shared" si="6"/>
        <v>1.95363552</v>
      </c>
      <c r="R9" s="29">
        <f t="shared" si="7"/>
        <v>111.93507</v>
      </c>
      <c r="S9" s="11">
        <f t="shared" si="8"/>
        <v>2.739665487</v>
      </c>
      <c r="T9" s="29">
        <f t="shared" si="9"/>
        <v>156.9712697</v>
      </c>
      <c r="U9" s="53">
        <f t="shared" si="10"/>
        <v>-111.93507</v>
      </c>
      <c r="V9" s="29">
        <f t="shared" si="11"/>
        <v>0.000001223644776</v>
      </c>
      <c r="W9" s="29">
        <f t="shared" si="12"/>
        <v>-118.2468928</v>
      </c>
      <c r="X9" s="59">
        <f t="shared" si="13"/>
        <v>0</v>
      </c>
      <c r="Y9" s="40" t="str">
        <f t="shared" si="14"/>
        <v>OK</v>
      </c>
      <c r="Z9" s="49">
        <f t="shared" si="15"/>
        <v>0</v>
      </c>
      <c r="AA9" s="49">
        <f t="shared" si="16"/>
        <v>0</v>
      </c>
      <c r="AB9" s="49"/>
      <c r="AC9" s="49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42"/>
      <c r="B10" s="42"/>
      <c r="C10" s="4"/>
      <c r="D10" s="43"/>
      <c r="E10" s="43"/>
      <c r="F10" s="43"/>
      <c r="G10" s="43"/>
      <c r="H10" s="61"/>
      <c r="I10" s="43"/>
      <c r="J10" s="43"/>
      <c r="K10" s="43"/>
      <c r="L10" s="43"/>
      <c r="M10" s="45"/>
      <c r="N10" s="45"/>
      <c r="O10" s="45"/>
      <c r="P10" s="45"/>
      <c r="Q10" s="45"/>
      <c r="R10" s="45"/>
      <c r="S10" s="23"/>
      <c r="T10" s="45"/>
      <c r="U10" s="61"/>
      <c r="V10" s="45"/>
      <c r="W10" s="45"/>
      <c r="X10" s="57"/>
      <c r="Y10" s="47"/>
      <c r="Z10" s="62"/>
      <c r="AA10" s="62"/>
      <c r="AB10" s="49"/>
      <c r="AC10" s="49"/>
      <c r="AD10" s="26"/>
      <c r="AE10" s="58"/>
      <c r="AF10" s="58"/>
      <c r="AG10" s="58"/>
      <c r="AH10" s="58"/>
      <c r="AI10" s="13"/>
      <c r="AJ10" s="13"/>
      <c r="AK10" s="13"/>
      <c r="AL10" s="13"/>
      <c r="AM10" s="13"/>
      <c r="AN10" s="13"/>
    </row>
    <row r="11">
      <c r="B11" s="41"/>
      <c r="C11" s="8"/>
      <c r="D11" s="51"/>
      <c r="E11" s="52"/>
      <c r="F11" s="51"/>
      <c r="G11" s="51"/>
      <c r="H11" s="63"/>
      <c r="I11" s="51"/>
      <c r="J11" s="51"/>
      <c r="K11" s="51"/>
      <c r="L11" s="51"/>
      <c r="M11" s="29"/>
      <c r="N11" s="29"/>
      <c r="O11" s="29"/>
      <c r="P11" s="29"/>
      <c r="Q11" s="29"/>
      <c r="R11" s="29"/>
      <c r="S11" s="25"/>
      <c r="T11" s="29"/>
      <c r="U11" s="63"/>
      <c r="V11" s="29"/>
      <c r="W11" s="29"/>
      <c r="X11" s="59"/>
      <c r="Y11" s="40"/>
      <c r="Z11" s="64"/>
      <c r="AA11" s="64"/>
      <c r="AB11" s="49"/>
      <c r="AC11" s="49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/>
      <c r="B12" s="41"/>
      <c r="C12" s="8"/>
      <c r="D12" s="51"/>
      <c r="E12" s="52"/>
      <c r="F12" s="51"/>
      <c r="G12" s="51"/>
      <c r="H12" s="63"/>
      <c r="I12" s="51"/>
      <c r="J12" s="51"/>
      <c r="K12" s="51"/>
      <c r="L12" s="51"/>
      <c r="M12" s="29"/>
      <c r="N12" s="29"/>
      <c r="O12" s="29"/>
      <c r="P12" s="29"/>
      <c r="Q12" s="29"/>
      <c r="R12" s="29"/>
      <c r="S12" s="25"/>
      <c r="T12" s="29"/>
      <c r="U12" s="63"/>
      <c r="V12" s="29"/>
      <c r="W12" s="29"/>
      <c r="X12" s="59"/>
      <c r="Y12" s="40"/>
      <c r="Z12" s="64"/>
      <c r="AA12" s="64"/>
      <c r="AB12" s="49"/>
      <c r="AC12" s="49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41"/>
      <c r="C13" s="8"/>
      <c r="D13" s="51"/>
      <c r="E13" s="52"/>
      <c r="F13" s="51"/>
      <c r="G13" s="51"/>
      <c r="H13" s="63"/>
      <c r="I13" s="51"/>
      <c r="J13" s="51"/>
      <c r="K13" s="51"/>
      <c r="L13" s="51"/>
      <c r="M13" s="29"/>
      <c r="N13" s="29"/>
      <c r="O13" s="29"/>
      <c r="P13" s="29"/>
      <c r="Q13" s="29"/>
      <c r="R13" s="29"/>
      <c r="S13" s="25"/>
      <c r="T13" s="29"/>
      <c r="U13" s="63"/>
      <c r="V13" s="29"/>
      <c r="W13" s="29"/>
      <c r="X13" s="59"/>
      <c r="Y13" s="40"/>
      <c r="Z13" s="64"/>
      <c r="AA13" s="64"/>
      <c r="AB13" s="49"/>
      <c r="AC13" s="49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41"/>
      <c r="C14" s="8"/>
      <c r="D14" s="51"/>
      <c r="E14" s="52"/>
      <c r="F14" s="51"/>
      <c r="G14" s="51"/>
      <c r="H14" s="63"/>
      <c r="I14" s="51"/>
      <c r="J14" s="51"/>
      <c r="K14" s="51"/>
      <c r="L14" s="51"/>
      <c r="M14" s="29"/>
      <c r="N14" s="29"/>
      <c r="O14" s="29"/>
      <c r="P14" s="29"/>
      <c r="Q14" s="29"/>
      <c r="R14" s="29"/>
      <c r="S14" s="25"/>
      <c r="T14" s="29"/>
      <c r="U14" s="63"/>
      <c r="V14" s="29"/>
      <c r="W14" s="29"/>
      <c r="X14" s="59"/>
      <c r="Y14" s="40"/>
      <c r="Z14" s="64"/>
      <c r="AA14" s="64"/>
      <c r="AB14" s="49"/>
      <c r="AC14" s="4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41"/>
      <c r="C15" s="8"/>
      <c r="D15" s="51"/>
      <c r="E15" s="52"/>
      <c r="F15" s="51"/>
      <c r="G15" s="51"/>
      <c r="H15" s="63"/>
      <c r="I15" s="51"/>
      <c r="J15" s="51"/>
      <c r="K15" s="51"/>
      <c r="L15" s="51"/>
      <c r="M15" s="29"/>
      <c r="N15" s="29"/>
      <c r="O15" s="29"/>
      <c r="P15" s="29"/>
      <c r="Q15" s="29"/>
      <c r="R15" s="29"/>
      <c r="S15" s="25"/>
      <c r="T15" s="29"/>
      <c r="U15" s="63"/>
      <c r="V15" s="29"/>
      <c r="W15" s="29"/>
      <c r="X15" s="59"/>
      <c r="Y15" s="40"/>
      <c r="Z15" s="64"/>
      <c r="AA15" s="64"/>
      <c r="AB15" s="49"/>
      <c r="AC15" s="4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41"/>
      <c r="B16" s="41"/>
      <c r="C16" s="8"/>
      <c r="D16" s="55"/>
      <c r="E16" s="55"/>
      <c r="F16" s="55"/>
      <c r="G16" s="55"/>
      <c r="H16" s="63"/>
      <c r="I16" s="55"/>
      <c r="J16" s="55"/>
      <c r="K16" s="55"/>
      <c r="L16" s="55"/>
      <c r="M16" s="29"/>
      <c r="N16" s="29"/>
      <c r="O16" s="29"/>
      <c r="P16" s="29"/>
      <c r="Q16" s="29"/>
      <c r="R16" s="29"/>
      <c r="S16" s="25"/>
      <c r="T16" s="29"/>
      <c r="U16" s="63"/>
      <c r="V16" s="29"/>
      <c r="W16" s="29"/>
      <c r="X16" s="59"/>
      <c r="Y16" s="40"/>
      <c r="Z16" s="64"/>
      <c r="AA16" s="64"/>
      <c r="AB16" s="49"/>
      <c r="AC16" s="4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41"/>
      <c r="B17" s="41"/>
      <c r="C17" s="8"/>
      <c r="D17" s="51"/>
      <c r="E17" s="51"/>
      <c r="F17" s="51"/>
      <c r="G17" s="51"/>
      <c r="H17" s="63"/>
      <c r="I17" s="51"/>
      <c r="J17" s="51"/>
      <c r="K17" s="51"/>
      <c r="L17" s="51"/>
      <c r="M17" s="29"/>
      <c r="N17" s="29"/>
      <c r="O17" s="29"/>
      <c r="P17" s="29"/>
      <c r="Q17" s="29"/>
      <c r="R17" s="29"/>
      <c r="S17" s="25"/>
      <c r="T17" s="29"/>
      <c r="U17" s="63"/>
      <c r="V17" s="29"/>
      <c r="W17" s="29"/>
      <c r="X17" s="59"/>
      <c r="Y17" s="40"/>
      <c r="Z17" s="64"/>
      <c r="AA17" s="64"/>
      <c r="AB17" s="49"/>
      <c r="AC17" s="49"/>
      <c r="AD17" s="26"/>
      <c r="AE17" s="58"/>
      <c r="AF17" s="58"/>
      <c r="AG17" s="58"/>
      <c r="AH17" s="58"/>
      <c r="AI17" s="13"/>
      <c r="AJ17" s="13"/>
      <c r="AK17" s="13"/>
      <c r="AL17" s="13"/>
      <c r="AM17" s="13"/>
      <c r="AN17" s="13"/>
    </row>
    <row r="18">
      <c r="B18" s="41"/>
      <c r="C18" s="8"/>
      <c r="D18" s="51"/>
      <c r="E18" s="52"/>
      <c r="F18" s="51"/>
      <c r="G18" s="51"/>
      <c r="H18" s="63"/>
      <c r="I18" s="51"/>
      <c r="J18" s="51"/>
      <c r="K18" s="51"/>
      <c r="L18" s="51"/>
      <c r="M18" s="29"/>
      <c r="N18" s="29"/>
      <c r="O18" s="29"/>
      <c r="P18" s="29"/>
      <c r="Q18" s="29"/>
      <c r="R18" s="29"/>
      <c r="S18" s="25"/>
      <c r="T18" s="29"/>
      <c r="U18" s="63"/>
      <c r="V18" s="29"/>
      <c r="W18" s="29"/>
      <c r="X18" s="59"/>
      <c r="Y18" s="40"/>
      <c r="Z18" s="64"/>
      <c r="AA18" s="64"/>
      <c r="AB18" s="49"/>
      <c r="AC18" s="4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/>
      <c r="B19" s="41"/>
      <c r="C19" s="8"/>
      <c r="D19" s="51"/>
      <c r="E19" s="52"/>
      <c r="F19" s="51"/>
      <c r="G19" s="51"/>
      <c r="H19" s="63"/>
      <c r="I19" s="51"/>
      <c r="J19" s="51"/>
      <c r="K19" s="51"/>
      <c r="L19" s="51"/>
      <c r="M19" s="29"/>
      <c r="N19" s="29"/>
      <c r="O19" s="29"/>
      <c r="P19" s="29"/>
      <c r="Q19" s="29"/>
      <c r="R19" s="29"/>
      <c r="S19" s="25"/>
      <c r="T19" s="29"/>
      <c r="U19" s="63"/>
      <c r="V19" s="29"/>
      <c r="W19" s="29"/>
      <c r="X19" s="59"/>
      <c r="Y19" s="40"/>
      <c r="Z19" s="64"/>
      <c r="AA19" s="64"/>
      <c r="AB19" s="49"/>
      <c r="AC19" s="4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41"/>
      <c r="C20" s="8"/>
      <c r="D20" s="51"/>
      <c r="E20" s="52"/>
      <c r="F20" s="51"/>
      <c r="G20" s="51"/>
      <c r="H20" s="63"/>
      <c r="I20" s="51"/>
      <c r="J20" s="51"/>
      <c r="K20" s="51"/>
      <c r="L20" s="51"/>
      <c r="M20" s="29"/>
      <c r="N20" s="29"/>
      <c r="O20" s="29"/>
      <c r="P20" s="29"/>
      <c r="Q20" s="29"/>
      <c r="R20" s="29"/>
      <c r="S20" s="25"/>
      <c r="T20" s="29"/>
      <c r="U20" s="63"/>
      <c r="V20" s="29"/>
      <c r="W20" s="29"/>
      <c r="X20" s="59"/>
      <c r="Y20" s="40"/>
      <c r="Z20" s="64"/>
      <c r="AA20" s="64"/>
      <c r="AB20" s="49"/>
      <c r="AC20" s="4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41"/>
      <c r="C21" s="8"/>
      <c r="D21" s="51"/>
      <c r="E21" s="52"/>
      <c r="F21" s="51"/>
      <c r="G21" s="51"/>
      <c r="H21" s="63"/>
      <c r="I21" s="51"/>
      <c r="J21" s="51"/>
      <c r="K21" s="51"/>
      <c r="L21" s="51"/>
      <c r="M21" s="29"/>
      <c r="N21" s="29"/>
      <c r="O21" s="29"/>
      <c r="P21" s="29"/>
      <c r="Q21" s="29"/>
      <c r="R21" s="29"/>
      <c r="S21" s="25"/>
      <c r="T21" s="29"/>
      <c r="U21" s="63"/>
      <c r="V21" s="29"/>
      <c r="W21" s="29"/>
      <c r="X21" s="59"/>
      <c r="Y21" s="40"/>
      <c r="Z21" s="64"/>
      <c r="AA21" s="64"/>
      <c r="AB21" s="49"/>
      <c r="AC21" s="4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41"/>
      <c r="C22" s="8"/>
      <c r="D22" s="51"/>
      <c r="E22" s="52"/>
      <c r="F22" s="51"/>
      <c r="G22" s="51"/>
      <c r="H22" s="63"/>
      <c r="I22" s="51"/>
      <c r="J22" s="51"/>
      <c r="K22" s="51"/>
      <c r="L22" s="51"/>
      <c r="M22" s="29"/>
      <c r="N22" s="29"/>
      <c r="O22" s="29"/>
      <c r="P22" s="29"/>
      <c r="Q22" s="29"/>
      <c r="R22" s="29"/>
      <c r="S22" s="25"/>
      <c r="T22" s="29"/>
      <c r="U22" s="63"/>
      <c r="V22" s="29"/>
      <c r="W22" s="29"/>
      <c r="X22" s="59"/>
      <c r="Y22" s="40"/>
      <c r="Z22" s="64"/>
      <c r="AA22" s="64"/>
      <c r="AB22" s="49"/>
      <c r="AC22" s="4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41"/>
      <c r="B23" s="41"/>
      <c r="C23" s="8"/>
      <c r="D23" s="55"/>
      <c r="E23" s="55"/>
      <c r="F23" s="55"/>
      <c r="G23" s="55"/>
      <c r="H23" s="63"/>
      <c r="I23" s="55"/>
      <c r="J23" s="55"/>
      <c r="K23" s="55"/>
      <c r="L23" s="55"/>
      <c r="M23" s="29"/>
      <c r="N23" s="29"/>
      <c r="O23" s="29"/>
      <c r="P23" s="29"/>
      <c r="Q23" s="29"/>
      <c r="R23" s="29"/>
      <c r="S23" s="25"/>
      <c r="T23" s="29"/>
      <c r="U23" s="63"/>
      <c r="V23" s="29"/>
      <c r="W23" s="29"/>
      <c r="X23" s="59"/>
      <c r="Y23" s="40"/>
      <c r="Z23" s="64"/>
      <c r="AA23" s="64"/>
      <c r="AB23" s="49"/>
      <c r="AC23" s="4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2022-12-16T18:43:00Z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