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t" sheetId="1" r:id="rId4"/>
    <sheet state="visible" name="fpos(x)" sheetId="2" r:id="rId5"/>
    <sheet state="visible" name="Af" sheetId="3" r:id="rId6"/>
    <sheet state="visible" name="At" sheetId="4" r:id="rId7"/>
    <sheet state="visible" name="Apos(x)" sheetId="5" r:id="rId8"/>
    <sheet state="visible" name="fraction 1 of 16" sheetId="6" r:id="rId9"/>
    <sheet state="visible" name="fraction 2 of 16" sheetId="7" r:id="rId10"/>
    <sheet state="visible" name="fraction 3 of 16" sheetId="8" r:id="rId11"/>
    <sheet state="visible" name="fraction 4 of 16" sheetId="9" r:id="rId12"/>
    <sheet state="visible" name="fraction 5 of 16" sheetId="10" r:id="rId13"/>
    <sheet state="visible" name="fraction 6 of 16" sheetId="11" r:id="rId14"/>
    <sheet state="visible" name="fraction 7 of 16" sheetId="12" r:id="rId15"/>
    <sheet state="visible" name="fraction 8 of 16" sheetId="13" r:id="rId16"/>
    <sheet state="visible" name="fraction 9 of 16" sheetId="14" r:id="rId17"/>
    <sheet state="visible" name="fraction 10 of 16" sheetId="15" r:id="rId18"/>
    <sheet state="visible" name="fraction 11 of 16" sheetId="16" r:id="rId19"/>
    <sheet state="visible" name="fraction 12 of 16" sheetId="17" r:id="rId20"/>
    <sheet state="visible" name="fraction 13 of 16" sheetId="18" r:id="rId21"/>
    <sheet state="visible" name="fraction 14 of 16" sheetId="19" r:id="rId22"/>
    <sheet state="visible" name="fraction 15 of 16" sheetId="20" r:id="rId23"/>
    <sheet state="visible" name="fraction 16 of 16" sheetId="21" r:id="rId24"/>
  </sheets>
  <definedNames/>
  <calcPr/>
  <extLst>
    <ext uri="GoogleSheetsCustomDataVersion2">
      <go:sheetsCustomData xmlns:go="http://customooxmlschemas.google.com/" r:id="rId25" roundtripDataChecksum="actbxkuSOMmqj1CRO1tK+VqKre8Sz5FbBfFrx5nDa2s="/>
    </ext>
  </extLst>
</workbook>
</file>

<file path=xl/sharedStrings.xml><?xml version="1.0" encoding="utf-8"?>
<sst xmlns="http://schemas.openxmlformats.org/spreadsheetml/2006/main" count="1358" uniqueCount="74">
  <si>
    <t>t fraction</t>
  </si>
  <si>
    <t>f range</t>
  </si>
  <si>
    <t>average AD (-dB)</t>
  </si>
  <si>
    <t>max AD (-dB)</t>
  </si>
  <si>
    <t>min AD (-dB)</t>
  </si>
  <si>
    <t>average 𝜓 (degrees)</t>
  </si>
  <si>
    <t>max 𝜓 (degrees)</t>
  </si>
  <si>
    <t>min 𝜓 (degrees)</t>
  </si>
  <si>
    <t xml:space="preserve"> </t>
  </si>
  <si>
    <t>t1</t>
  </si>
  <si>
    <t>50-52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</si>
  <si>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</si>
  <si>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</si>
  <si>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</si>
  <si>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</si>
  <si>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</si>
  <si>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</si>
  <si>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</si>
  <si>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</si>
  <si>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</si>
  <si>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</si>
  <si>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</si>
  <si>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</si>
  <si>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</si>
  <si>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</si>
  <si>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</si>
  <si>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146-148</t>
  </si>
  <si>
    <t>284-286</t>
  </si>
  <si>
    <t>456-458</t>
  </si>
  <si>
    <t>661-663</t>
  </si>
  <si>
    <t>1279-1281</t>
  </si>
  <si>
    <t>2344-2346</t>
  </si>
  <si>
    <t>xyz position</t>
  </si>
  <si>
    <t>mics: 1,_</t>
  </si>
  <si>
    <t>mics: 1,2</t>
  </si>
  <si>
    <t>mics: _,2</t>
  </si>
  <si>
    <t>s1 (dBA)</t>
  </si>
  <si>
    <t>s2 (dBA)</t>
  </si>
  <si>
    <t>AD (dBA)</t>
  </si>
  <si>
    <t>𝜓A (degrees)</t>
  </si>
  <si>
    <t>average AD (-dBA)</t>
  </si>
  <si>
    <t>max AD (-dBA)</t>
  </si>
  <si>
    <t>min AD (-dBA)</t>
  </si>
  <si>
    <t>average 𝜓A (degrees)</t>
  </si>
  <si>
    <t>max 𝜓a (degrees)</t>
  </si>
  <si>
    <t>min 𝜓A (degrees)</t>
  </si>
  <si>
    <t>s1</t>
  </si>
  <si>
    <t>s2</t>
  </si>
  <si>
    <t>f (Hz) s1</t>
  </si>
  <si>
    <t>s1 MEASURED (-dB)</t>
  </si>
  <si>
    <t>f (Hz) s2</t>
  </si>
  <si>
    <t>s2 MEASURED (-dB)</t>
  </si>
  <si>
    <t>AD (-dB)</t>
  </si>
  <si>
    <t>f (Hz) sD1</t>
  </si>
  <si>
    <t>sD1 MEASURED (-dB)</t>
  </si>
  <si>
    <t>f (Hz) sD2</t>
  </si>
  <si>
    <t>sD2 MEASURED (-dB)</t>
  </si>
  <si>
    <t>s1 (A)</t>
  </si>
  <si>
    <t>s2 (A)</t>
  </si>
  <si>
    <t>sD1 (A)</t>
  </si>
  <si>
    <t>sD2 (A)</t>
  </si>
  <si>
    <t>𝜓1 (radians)</t>
  </si>
  <si>
    <t>𝜓1 (degrees)</t>
  </si>
  <si>
    <t>𝜓2 (radians)</t>
  </si>
  <si>
    <t>𝜓2 (degrees)</t>
  </si>
  <si>
    <t>𝜓 (degrees)</t>
  </si>
  <si>
    <t>sD1 𝜙=𝜓 (A)</t>
  </si>
  <si>
    <t>sD1(𝜙) (-dB)</t>
  </si>
  <si>
    <t>sD1(𝜙) - sD1 MEAS (-dB)</t>
  </si>
  <si>
    <t>bounds check for cD</t>
  </si>
  <si>
    <t>s1 (p)</t>
  </si>
  <si>
    <t>s2 (p)</t>
  </si>
  <si>
    <t>C</t>
  </si>
  <si>
    <t>REF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</si>
</sst>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17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sz val="10.0"/>
      <color rgb="FF0000FF"/>
      <name val="Arial"/>
    </font>
    <font>
      <sz val="11.0"/>
      <color theme="1"/>
      <name val="Calibri"/>
    </font>
    <font>
      <color rgb="FFFF0000"/>
      <name val="Arial"/>
    </font>
    <font>
      <sz val="11.0"/>
      <color theme="1"/>
      <name val="Arial"/>
    </font>
    <font>
      <sz val="11.0"/>
      <color rgb="FF000000"/>
      <name val="Calibri"/>
    </font>
    <font>
      <b/>
      <color rgb="FF000000"/>
      <name val="Arial"/>
    </font>
    <font>
      <color rgb="FF000000"/>
      <name val="Arial"/>
    </font>
    <font>
      <sz val="11.0"/>
      <color rgb="FF000000"/>
      <name val="Arial"/>
    </font>
    <font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4">
    <border/>
    <border>
      <bottom style="thick">
        <color rgb="FF000000"/>
      </bottom>
    </border>
    <border>
      <top style="thick">
        <color rgb="FF000000"/>
      </top>
    </border>
    <border>
      <left/>
      <right/>
      <top/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2" fontId="4" numFmtId="0" xfId="0" applyAlignment="1" applyBorder="1" applyFont="1">
      <alignment horizontal="right" vertical="bottom"/>
    </xf>
    <xf borderId="0" fillId="2" fontId="5" numFmtId="0" xfId="0" applyFont="1"/>
    <xf borderId="0" fillId="0" fontId="3" numFmtId="0" xfId="0" applyAlignment="1" applyFont="1">
      <alignment vertical="bottom"/>
    </xf>
    <xf borderId="2" fillId="2" fontId="5" numFmtId="0" xfId="0" applyBorder="1" applyFont="1"/>
    <xf borderId="1" fillId="2" fontId="5" numFmtId="0" xfId="0" applyBorder="1" applyFont="1"/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2" fillId="0" fontId="4" numFmtId="0" xfId="0" applyBorder="1" applyFont="1"/>
    <xf borderId="0" fillId="0" fontId="4" numFmtId="0" xfId="0" applyFont="1"/>
    <xf borderId="0" fillId="2" fontId="4" numFmtId="0" xfId="0" applyAlignment="1" applyFont="1">
      <alignment horizontal="right" vertical="bottom"/>
    </xf>
    <xf borderId="1" fillId="0" fontId="3" numFmtId="0" xfId="0" applyAlignment="1" applyBorder="1" applyFont="1">
      <alignment vertical="bottom"/>
    </xf>
    <xf borderId="2" fillId="0" fontId="2" numFmtId="0" xfId="0" applyBorder="1" applyFont="1"/>
    <xf borderId="2" fillId="2" fontId="6" numFmtId="0" xfId="0" applyBorder="1" applyFont="1"/>
    <xf borderId="0" fillId="2" fontId="6" numFmtId="0" xfId="0" applyFont="1"/>
    <xf borderId="1" fillId="0" fontId="4" numFmtId="0" xfId="0" applyBorder="1" applyFont="1"/>
    <xf borderId="1" fillId="0" fontId="2" numFmtId="0" xfId="0" applyBorder="1" applyFont="1"/>
    <xf borderId="1" fillId="2" fontId="6" numFmtId="0" xfId="0" applyBorder="1" applyFont="1"/>
    <xf borderId="1" fillId="0" fontId="4" numFmtId="0" xfId="0" applyAlignment="1" applyBorder="1" applyFont="1">
      <alignment readingOrder="0"/>
    </xf>
    <xf borderId="1" fillId="3" fontId="1" numFmtId="0" xfId="0" applyBorder="1" applyFill="1" applyFont="1"/>
    <xf borderId="1" fillId="0" fontId="1" numFmtId="0" xfId="0" applyBorder="1" applyFont="1"/>
    <xf borderId="0" fillId="3" fontId="1" numFmtId="0" xfId="0" applyAlignment="1" applyFont="1">
      <alignment horizontal="right"/>
    </xf>
    <xf borderId="2" fillId="0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1" fillId="3" fontId="1" numFmtId="0" xfId="0" applyAlignment="1" applyBorder="1" applyFont="1">
      <alignment horizontal="right"/>
    </xf>
    <xf borderId="1" fillId="0" fontId="7" numFmtId="0" xfId="0" applyAlignment="1" applyBorder="1" applyFont="1">
      <alignment horizontal="right" vertical="bottom"/>
    </xf>
    <xf borderId="0" fillId="0" fontId="3" numFmtId="0" xfId="0" applyFont="1"/>
    <xf borderId="0" fillId="0" fontId="1" numFmtId="0" xfId="0" applyFont="1"/>
    <xf borderId="3" fillId="2" fontId="1" numFmtId="0" xfId="0" applyBorder="1" applyFont="1"/>
    <xf borderId="3" fillId="4" fontId="1" numFmtId="0" xfId="0" applyBorder="1" applyFill="1" applyFont="1"/>
    <xf borderId="3" fillId="3" fontId="1" numFmtId="0" xfId="0" applyBorder="1" applyFont="1"/>
    <xf borderId="0" fillId="3" fontId="1" numFmtId="0" xfId="0" applyFont="1"/>
    <xf borderId="0" fillId="0" fontId="5" numFmtId="0" xfId="0" applyFont="1"/>
    <xf borderId="0" fillId="0" fontId="8" numFmtId="0" xfId="0" applyFont="1"/>
    <xf borderId="2" fillId="0" fontId="1" numFmtId="0" xfId="0" applyBorder="1" applyFont="1"/>
    <xf borderId="2" fillId="0" fontId="9" numFmtId="0" xfId="0" applyAlignment="1" applyBorder="1" applyFont="1">
      <alignment horizontal="right" vertical="bottom"/>
    </xf>
    <xf borderId="2" fillId="3" fontId="3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/>
    </xf>
    <xf borderId="2" fillId="0" fontId="5" numFmtId="164" xfId="0" applyAlignment="1" applyBorder="1" applyFont="1" applyNumberFormat="1">
      <alignment horizontal="right"/>
    </xf>
    <xf borderId="2" fillId="0" fontId="8" numFmtId="0" xfId="0" applyBorder="1" applyFont="1"/>
    <xf borderId="2" fillId="2" fontId="6" numFmtId="11" xfId="0" applyBorder="1" applyFont="1" applyNumberFormat="1"/>
    <xf borderId="0" fillId="2" fontId="6" numFmtId="11" xfId="0" applyFont="1" applyNumberFormat="1"/>
    <xf borderId="0" fillId="0" fontId="10" numFmtId="0" xfId="0" applyFont="1"/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9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/>
    </xf>
    <xf borderId="1" fillId="0" fontId="11" numFmtId="0" xfId="0" applyAlignment="1" applyBorder="1" applyFont="1">
      <alignment horizontal="right" vertical="bottom"/>
    </xf>
    <xf borderId="1" fillId="3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/>
    </xf>
    <xf borderId="1" fillId="0" fontId="5" numFmtId="164" xfId="0" applyAlignment="1" applyBorder="1" applyFont="1" applyNumberFormat="1">
      <alignment horizontal="right"/>
    </xf>
    <xf borderId="1" fillId="0" fontId="8" numFmtId="0" xfId="0" applyBorder="1" applyFont="1"/>
    <xf borderId="0" fillId="0" fontId="12" numFmtId="0" xfId="0" applyAlignment="1" applyFont="1">
      <alignment horizontal="right" shrinkToFit="0" vertical="bottom" wrapText="0"/>
    </xf>
    <xf borderId="0" fillId="0" fontId="13" numFmtId="0" xfId="0" applyAlignment="1" applyFont="1">
      <alignment horizontal="right" shrinkToFit="0" vertical="bottom" wrapText="0"/>
    </xf>
    <xf borderId="0" fillId="0" fontId="14" numFmtId="11" xfId="0" applyAlignment="1" applyFont="1" applyNumberFormat="1">
      <alignment horizontal="right" shrinkToFit="0" vertical="bottom" wrapText="0"/>
    </xf>
    <xf borderId="0" fillId="0" fontId="14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15" numFmtId="0" xfId="0" applyAlignment="1" applyFont="1">
      <alignment horizontal="right" shrinkToFit="0" vertical="bottom" wrapText="0"/>
    </xf>
    <xf borderId="3" fillId="4" fontId="1" numFmtId="0" xfId="0" applyAlignment="1" applyBorder="1" applyFont="1">
      <alignment readingOrder="0"/>
    </xf>
    <xf borderId="2" fillId="0" fontId="16" numFmtId="164" xfId="0" applyAlignment="1" applyBorder="1" applyFont="1" applyNumberFormat="1">
      <alignment horizontal="right"/>
    </xf>
    <xf borderId="0" fillId="0" fontId="1" numFmtId="0" xfId="0" applyAlignment="1" applyFont="1">
      <alignment horizontal="center"/>
    </xf>
    <xf borderId="0" fillId="0" fontId="16" numFmtId="164" xfId="0" applyAlignment="1" applyFont="1" applyNumberFormat="1">
      <alignment horizontal="right"/>
    </xf>
    <xf borderId="1" fillId="0" fontId="16" numFmtId="164" xfId="0" applyAlignment="1" applyBorder="1" applyFont="1" applyNumberFormat="1">
      <alignment horizontal="right"/>
    </xf>
    <xf borderId="1" fillId="2" fontId="6" numFmtId="1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ft!$D$2:$D$17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ft!$D$18:$D$33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ft!$D$34:$D$49</c:f>
              <c:numCache/>
            </c:numRef>
          </c:val>
        </c:ser>
        <c:ser>
          <c:idx val="3"/>
          <c:order val="3"/>
          <c:tx>
            <c:v>HAR04</c:v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val>
            <c:numRef>
              <c:f>ft!$D$50:$D$65</c:f>
              <c:numCache/>
            </c:numRef>
          </c:val>
        </c:ser>
        <c:ser>
          <c:idx val="4"/>
          <c:order val="4"/>
          <c:spPr>
            <a:solidFill>
              <a:srgbClr val="9900FF">
                <a:alpha val="30000"/>
              </a:srgbClr>
            </a:solidFill>
            <a:ln cmpd="sng">
              <a:solidFill>
                <a:srgbClr val="9900FF"/>
              </a:solidFill>
            </a:ln>
          </c:spPr>
          <c:val>
            <c:numRef>
              <c:f>ft!$D$66:$D$81</c:f>
              <c:numCache/>
            </c:numRef>
          </c:val>
        </c:ser>
        <c:ser>
          <c:idx val="5"/>
          <c:order val="5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ft!$E$2:$E$17</c:f>
              <c:numCache/>
            </c:numRef>
          </c:val>
        </c:ser>
        <c:ser>
          <c:idx val="6"/>
          <c:order val="6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ft!$E$18:$E$33</c:f>
              <c:numCache/>
            </c:numRef>
          </c:val>
        </c:ser>
        <c:ser>
          <c:idx val="7"/>
          <c:order val="7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ft!$E$34:$E$49</c:f>
              <c:numCache/>
            </c:numRef>
          </c:val>
        </c:ser>
        <c:ser>
          <c:idx val="8"/>
          <c:order val="8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val>
            <c:numRef>
              <c:f>ft!$E$50:$E$65</c:f>
              <c:numCache/>
            </c:numRef>
          </c:val>
        </c:ser>
        <c:ser>
          <c:idx val="9"/>
          <c:order val="9"/>
          <c:spPr>
            <a:solidFill>
              <a:srgbClr val="9900FF">
                <a:alpha val="30000"/>
              </a:srgbClr>
            </a:solidFill>
            <a:ln cmpd="sng">
              <a:solidFill>
                <a:srgbClr val="9900FF"/>
              </a:solidFill>
            </a:ln>
          </c:spPr>
          <c:val>
            <c:numRef>
              <c:f>ft!$E$66:$E$81</c:f>
              <c:numCache/>
            </c:numRef>
          </c:val>
        </c:ser>
        <c:ser>
          <c:idx val="10"/>
          <c:order val="10"/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  <a:prstDash val="solid"/>
            </a:ln>
          </c:spPr>
          <c:val>
            <c:numRef>
              <c:f>ft!$C$2:$C$17</c:f>
              <c:numCache/>
            </c:numRef>
          </c:val>
        </c:ser>
        <c:ser>
          <c:idx val="11"/>
          <c:order val="11"/>
          <c:spPr>
            <a:solidFill>
              <a:schemeClr val="accent3">
                <a:alpha val="30000"/>
              </a:schemeClr>
            </a:solidFill>
            <a:ln cmpd="sng" w="76200">
              <a:solidFill>
                <a:schemeClr val="accent3"/>
              </a:solidFill>
              <a:prstDash val="solid"/>
            </a:ln>
          </c:spPr>
          <c:val>
            <c:numRef>
              <c:f>ft!$C$18:$C$33</c:f>
              <c:numCache/>
            </c:numRef>
          </c:val>
        </c:ser>
        <c:ser>
          <c:idx val="12"/>
          <c:order val="12"/>
          <c:spPr>
            <a:solidFill>
              <a:schemeClr val="accent2">
                <a:alpha val="30000"/>
              </a:schemeClr>
            </a:solidFill>
            <a:ln cmpd="sng" w="76200">
              <a:solidFill>
                <a:schemeClr val="accent2"/>
              </a:solidFill>
              <a:prstDash val="solid"/>
            </a:ln>
          </c:spPr>
          <c:val>
            <c:numRef>
              <c:f>ft!$C$34:$C$49</c:f>
              <c:numCache/>
            </c:numRef>
          </c:val>
        </c:ser>
        <c:ser>
          <c:idx val="13"/>
          <c:order val="13"/>
          <c:spPr>
            <a:solidFill>
              <a:schemeClr val="accent4">
                <a:alpha val="30000"/>
              </a:schemeClr>
            </a:solidFill>
            <a:ln cmpd="sng" w="76200">
              <a:solidFill>
                <a:schemeClr val="accent4"/>
              </a:solidFill>
              <a:prstDash val="solid"/>
            </a:ln>
          </c:spPr>
          <c:val>
            <c:numRef>
              <c:f>ft!$C$50:$C$65</c:f>
              <c:numCache/>
            </c:numRef>
          </c:val>
        </c:ser>
        <c:ser>
          <c:idx val="14"/>
          <c:order val="14"/>
          <c:spPr>
            <a:solidFill>
              <a:srgbClr val="9900FF">
                <a:alpha val="30000"/>
              </a:srgbClr>
            </a:solidFill>
            <a:ln cmpd="sng" w="76200">
              <a:solidFill>
                <a:srgbClr val="9900FF">
                  <a:alpha val="100000"/>
                </a:srgbClr>
              </a:solidFill>
              <a:prstDash val="solid"/>
            </a:ln>
          </c:spPr>
          <c:val>
            <c:numRef>
              <c:f>ft!$C$66:$C$81</c:f>
              <c:numCache/>
            </c:numRef>
          </c:val>
        </c:ser>
        <c:ser>
          <c:idx val="15"/>
          <c:order val="15"/>
          <c:spPr>
            <a:solidFill>
              <a:schemeClr val="accent5">
                <a:alpha val="30000"/>
              </a:schemeClr>
            </a:solidFill>
            <a:ln cmpd="sng" w="76200">
              <a:solidFill>
                <a:schemeClr val="accent5"/>
              </a:solidFill>
            </a:ln>
          </c:spPr>
          <c:val>
            <c:numRef>
              <c:f>ft!$C$82:$C$97</c:f>
              <c:numCache/>
            </c:numRef>
          </c:val>
        </c:ser>
        <c:ser>
          <c:idx val="16"/>
          <c:order val="16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val>
            <c:numRef>
              <c:f>ft!$D$82:$D$97</c:f>
              <c:numCache/>
            </c:numRef>
          </c:val>
        </c:ser>
        <c:ser>
          <c:idx val="17"/>
          <c:order val="17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val>
            <c:numRef>
              <c:f>ft!$E$82:$E$97</c:f>
              <c:numCache/>
            </c:numRef>
          </c:val>
        </c:ser>
        <c:ser>
          <c:idx val="18"/>
          <c:order val="18"/>
          <c:spPr>
            <a:solidFill>
              <a:schemeClr val="accent6">
                <a:alpha val="30000"/>
              </a:schemeClr>
            </a:solidFill>
            <a:ln cmpd="sng" w="76200">
              <a:solidFill>
                <a:schemeClr val="accent6"/>
              </a:solidFill>
            </a:ln>
          </c:spPr>
          <c:val>
            <c:numRef>
              <c:f>ft!$C$98:$C$113</c:f>
              <c:numCache/>
            </c:numRef>
          </c:val>
        </c:ser>
        <c:ser>
          <c:idx val="19"/>
          <c:order val="19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ft!$D$98:$D$113</c:f>
              <c:numCache/>
            </c:numRef>
          </c:val>
        </c:ser>
        <c:ser>
          <c:idx val="20"/>
          <c:order val="20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ft!$E$98:$E$113</c:f>
              <c:numCache/>
            </c:numRef>
          </c:val>
        </c:ser>
        <c:axId val="1482777161"/>
        <c:axId val="1511579745"/>
      </c:areaChart>
      <c:catAx>
        <c:axId val="1482777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11579745"/>
      </c:catAx>
      <c:valAx>
        <c:axId val="1511579745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𝛢D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2777161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  <a:prstDash val="solid"/>
            </a:ln>
          </c:spPr>
          <c:val>
            <c:numRef>
              <c:f>'Apos(x)'!$E$2:$E$4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'Apos(x)'!$F$2:$F$4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'Apos(x)'!$G$2:$G$4</c:f>
              <c:numCache/>
            </c:numRef>
          </c:val>
        </c:ser>
        <c:axId val="1601995334"/>
        <c:axId val="361028901"/>
      </c:areaChart>
      <c:catAx>
        <c:axId val="1601995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1028901"/>
      </c:catAx>
      <c:valAx>
        <c:axId val="361028901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𝜓 A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199533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ft!$G$2:$G$17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ft!$G$18:$G$33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ft!$G$34:$G$49</c:f>
              <c:numCache/>
            </c:numRef>
          </c:val>
        </c:ser>
        <c:ser>
          <c:idx val="3"/>
          <c:order val="3"/>
          <c:tx>
            <c:v>HAR04</c:v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val>
            <c:numRef>
              <c:f>ft!$G$50:$G$65</c:f>
              <c:numCache/>
            </c:numRef>
          </c:val>
        </c:ser>
        <c:ser>
          <c:idx val="4"/>
          <c:order val="4"/>
          <c:spPr>
            <a:solidFill>
              <a:srgbClr val="9900FF">
                <a:alpha val="30000"/>
              </a:srgbClr>
            </a:solidFill>
            <a:ln cmpd="sng">
              <a:solidFill>
                <a:srgbClr val="9900FF"/>
              </a:solidFill>
            </a:ln>
          </c:spPr>
          <c:val>
            <c:numRef>
              <c:f>ft!$G$66:$G$81</c:f>
              <c:numCache/>
            </c:numRef>
          </c:val>
        </c:ser>
        <c:ser>
          <c:idx val="5"/>
          <c:order val="5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ft!$H$2:$H$17</c:f>
              <c:numCache/>
            </c:numRef>
          </c:val>
        </c:ser>
        <c:ser>
          <c:idx val="6"/>
          <c:order val="6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ft!$H$18:$H$33</c:f>
              <c:numCache/>
            </c:numRef>
          </c:val>
        </c:ser>
        <c:ser>
          <c:idx val="7"/>
          <c:order val="7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ft!$H$34:$H$49</c:f>
              <c:numCache/>
            </c:numRef>
          </c:val>
        </c:ser>
        <c:ser>
          <c:idx val="8"/>
          <c:order val="8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val>
            <c:numRef>
              <c:f>ft!$H$50:$H$65</c:f>
              <c:numCache/>
            </c:numRef>
          </c:val>
        </c:ser>
        <c:ser>
          <c:idx val="9"/>
          <c:order val="9"/>
          <c:spPr>
            <a:solidFill>
              <a:srgbClr val="9900FF">
                <a:alpha val="30000"/>
              </a:srgbClr>
            </a:solidFill>
            <a:ln cmpd="sng">
              <a:solidFill>
                <a:srgbClr val="9900FF"/>
              </a:solidFill>
            </a:ln>
          </c:spPr>
          <c:val>
            <c:numRef>
              <c:f>ft!$H$66:$H$81</c:f>
              <c:numCache/>
            </c:numRef>
          </c:val>
        </c:ser>
        <c:ser>
          <c:idx val="10"/>
          <c:order val="10"/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</a:ln>
          </c:spPr>
          <c:val>
            <c:numRef>
              <c:f>ft!$F$2:$F$17</c:f>
              <c:numCache/>
            </c:numRef>
          </c:val>
        </c:ser>
        <c:ser>
          <c:idx val="11"/>
          <c:order val="11"/>
          <c:spPr>
            <a:solidFill>
              <a:schemeClr val="accent3">
                <a:alpha val="30000"/>
              </a:schemeClr>
            </a:solidFill>
            <a:ln cmpd="sng" w="76200">
              <a:solidFill>
                <a:schemeClr val="accent3"/>
              </a:solidFill>
            </a:ln>
          </c:spPr>
          <c:val>
            <c:numRef>
              <c:f>ft!$F$18:$F$33</c:f>
              <c:numCache/>
            </c:numRef>
          </c:val>
        </c:ser>
        <c:ser>
          <c:idx val="12"/>
          <c:order val="12"/>
          <c:spPr>
            <a:solidFill>
              <a:schemeClr val="accent2">
                <a:alpha val="30000"/>
              </a:schemeClr>
            </a:solidFill>
            <a:ln cmpd="sng" w="76200">
              <a:solidFill>
                <a:schemeClr val="accent2"/>
              </a:solidFill>
            </a:ln>
          </c:spPr>
          <c:val>
            <c:numRef>
              <c:f>ft!$F$34:$F$49</c:f>
              <c:numCache/>
            </c:numRef>
          </c:val>
        </c:ser>
        <c:ser>
          <c:idx val="13"/>
          <c:order val="13"/>
          <c:spPr>
            <a:solidFill>
              <a:schemeClr val="accent4">
                <a:alpha val="30000"/>
              </a:schemeClr>
            </a:solidFill>
            <a:ln cmpd="sng" w="76200">
              <a:solidFill>
                <a:schemeClr val="accent4"/>
              </a:solidFill>
            </a:ln>
          </c:spPr>
          <c:val>
            <c:numRef>
              <c:f>ft!$F$50:$F$65</c:f>
              <c:numCache/>
            </c:numRef>
          </c:val>
        </c:ser>
        <c:ser>
          <c:idx val="14"/>
          <c:order val="14"/>
          <c:spPr>
            <a:solidFill>
              <a:srgbClr val="9900FF">
                <a:alpha val="30000"/>
              </a:srgbClr>
            </a:solidFill>
            <a:ln cmpd="sng" w="76200">
              <a:solidFill>
                <a:srgbClr val="9900FF">
                  <a:alpha val="100000"/>
                </a:srgbClr>
              </a:solidFill>
            </a:ln>
          </c:spPr>
          <c:val>
            <c:numRef>
              <c:f>ft!$F$66:$F$81</c:f>
              <c:numCache/>
            </c:numRef>
          </c:val>
        </c:ser>
        <c:ser>
          <c:idx val="15"/>
          <c:order val="15"/>
          <c:spPr>
            <a:solidFill>
              <a:schemeClr val="accent5">
                <a:alpha val="30000"/>
              </a:schemeClr>
            </a:solidFill>
            <a:ln cmpd="sng" w="76200">
              <a:solidFill>
                <a:schemeClr val="accent5"/>
              </a:solidFill>
            </a:ln>
          </c:spPr>
          <c:val>
            <c:numRef>
              <c:f>ft!$F$82:$F$97</c:f>
              <c:numCache/>
            </c:numRef>
          </c:val>
        </c:ser>
        <c:ser>
          <c:idx val="16"/>
          <c:order val="16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val>
            <c:numRef>
              <c:f>ft!$G$82:$G$97</c:f>
              <c:numCache/>
            </c:numRef>
          </c:val>
        </c:ser>
        <c:ser>
          <c:idx val="17"/>
          <c:order val="17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val>
            <c:numRef>
              <c:f>ft!$H$82:$H$97</c:f>
              <c:numCache/>
            </c:numRef>
          </c:val>
        </c:ser>
        <c:ser>
          <c:idx val="18"/>
          <c:order val="18"/>
          <c:spPr>
            <a:solidFill>
              <a:schemeClr val="accent6">
                <a:alpha val="30000"/>
              </a:schemeClr>
            </a:solidFill>
            <a:ln cmpd="sng" w="76200">
              <a:solidFill>
                <a:schemeClr val="accent6"/>
              </a:solidFill>
            </a:ln>
          </c:spPr>
          <c:val>
            <c:numRef>
              <c:f>ft!$F$98:$F$113</c:f>
              <c:numCache/>
            </c:numRef>
          </c:val>
        </c:ser>
        <c:ser>
          <c:idx val="19"/>
          <c:order val="19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ft!$G$98:$G$113</c:f>
              <c:numCache/>
            </c:numRef>
          </c:val>
        </c:ser>
        <c:ser>
          <c:idx val="20"/>
          <c:order val="20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ft!$H$98:$H$113</c:f>
              <c:numCache/>
            </c:numRef>
          </c:val>
        </c:ser>
        <c:axId val="44062805"/>
        <c:axId val="926789060"/>
      </c:areaChart>
      <c:catAx>
        <c:axId val="44062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6789060"/>
      </c:catAx>
      <c:valAx>
        <c:axId val="926789060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𝜓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06280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'fpos(x)'!$D$2:$D$4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'fpos(x)'!$D$5:$D$7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'fpos(x)'!$D$8:$D$10</c:f>
              <c:numCache/>
            </c:numRef>
          </c:val>
        </c:ser>
        <c:ser>
          <c:idx val="3"/>
          <c:order val="3"/>
          <c:tx>
            <c:v>HAR04</c:v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val>
            <c:numRef>
              <c:f>'fpos(x)'!$D$11:$D$13</c:f>
              <c:numCache/>
            </c:numRef>
          </c:val>
        </c:ser>
        <c:ser>
          <c:idx val="4"/>
          <c:order val="4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'fpos(x)'!$D$20:$D$22</c:f>
              <c:numCache/>
            </c:numRef>
          </c:val>
        </c:ser>
        <c:ser>
          <c:idx val="5"/>
          <c:order val="5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'fpos(x)'!$E$2:$E$4</c:f>
              <c:numCache/>
            </c:numRef>
          </c:val>
        </c:ser>
        <c:ser>
          <c:idx val="6"/>
          <c:order val="6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'fpos(x)'!$E$5:$E$7</c:f>
              <c:numCache/>
            </c:numRef>
          </c:val>
        </c:ser>
        <c:ser>
          <c:idx val="7"/>
          <c:order val="7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'fpos(x)'!$E$8:$E$10</c:f>
              <c:numCache/>
            </c:numRef>
          </c:val>
        </c:ser>
        <c:ser>
          <c:idx val="8"/>
          <c:order val="8"/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  <a:prstDash val="dash"/>
            </a:ln>
          </c:spPr>
          <c:val>
            <c:numRef>
              <c:f>'fpos(x)'!$E$11:$E$13</c:f>
              <c:numCache/>
            </c:numRef>
          </c:val>
        </c:ser>
        <c:ser>
          <c:idx val="9"/>
          <c:order val="9"/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  <a:prstDash val="dash"/>
            </a:ln>
          </c:spPr>
          <c:val>
            <c:numRef>
              <c:f>'fpos(x)'!$E$20:$E$22</c:f>
              <c:numCache/>
            </c:numRef>
          </c:val>
        </c:ser>
        <c:ser>
          <c:idx val="10"/>
          <c:order val="10"/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</a:ln>
          </c:spPr>
          <c:val>
            <c:numRef>
              <c:f>'fpos(x)'!$C$2:$C$4</c:f>
              <c:numCache/>
            </c:numRef>
          </c:val>
        </c:ser>
        <c:ser>
          <c:idx val="11"/>
          <c:order val="11"/>
          <c:spPr>
            <a:solidFill>
              <a:schemeClr val="accent3">
                <a:alpha val="30000"/>
              </a:schemeClr>
            </a:solidFill>
            <a:ln cmpd="sng" w="76200">
              <a:solidFill>
                <a:schemeClr val="accent3"/>
              </a:solidFill>
            </a:ln>
          </c:spPr>
          <c:val>
            <c:numRef>
              <c:f>'fpos(x)'!$C$5:$C$7</c:f>
              <c:numCache/>
            </c:numRef>
          </c:val>
        </c:ser>
        <c:ser>
          <c:idx val="12"/>
          <c:order val="12"/>
          <c:spPr>
            <a:solidFill>
              <a:schemeClr val="accent2">
                <a:alpha val="30000"/>
              </a:schemeClr>
            </a:solidFill>
            <a:ln cmpd="sng" w="76200">
              <a:solidFill>
                <a:schemeClr val="accent2"/>
              </a:solidFill>
            </a:ln>
          </c:spPr>
          <c:val>
            <c:numRef>
              <c:f>'fpos(x)'!$C$8:$C$10</c:f>
              <c:numCache/>
            </c:numRef>
          </c:val>
        </c:ser>
        <c:ser>
          <c:idx val="13"/>
          <c:order val="13"/>
          <c:spPr>
            <a:solidFill>
              <a:schemeClr val="accent4">
                <a:alpha val="30000"/>
              </a:schemeClr>
            </a:solidFill>
            <a:ln cmpd="sng" w="76200">
              <a:solidFill>
                <a:schemeClr val="accent4"/>
              </a:solidFill>
            </a:ln>
          </c:spPr>
          <c:val>
            <c:numRef>
              <c:f>'fpos(x)'!$C$11:$C$13</c:f>
              <c:numCache/>
            </c:numRef>
          </c:val>
        </c:ser>
        <c:ser>
          <c:idx val="14"/>
          <c:order val="14"/>
          <c:spPr>
            <a:solidFill>
              <a:schemeClr val="accent6">
                <a:alpha val="30000"/>
              </a:schemeClr>
            </a:solidFill>
            <a:ln cmpd="sng" w="76200">
              <a:solidFill>
                <a:schemeClr val="accent6"/>
              </a:solidFill>
            </a:ln>
          </c:spPr>
          <c:val>
            <c:numRef>
              <c:f>'fpos(x)'!$C$20:$C$22</c:f>
              <c:numCache/>
            </c:numRef>
          </c:val>
        </c:ser>
        <c:ser>
          <c:idx val="15"/>
          <c:order val="15"/>
          <c:spPr>
            <a:solidFill>
              <a:srgbClr val="9900FF">
                <a:alpha val="30000"/>
              </a:srgbClr>
            </a:solidFill>
            <a:ln cmpd="sng" w="76200">
              <a:solidFill>
                <a:srgbClr val="9900FF">
                  <a:alpha val="100000"/>
                </a:srgbClr>
              </a:solidFill>
              <a:prstDash val="solid"/>
            </a:ln>
          </c:spPr>
          <c:val>
            <c:numRef>
              <c:f>'fpos(x)'!$C$14:$C$16</c:f>
              <c:numCache/>
            </c:numRef>
          </c:val>
        </c:ser>
        <c:ser>
          <c:idx val="16"/>
          <c:order val="16"/>
          <c:spPr>
            <a:solidFill>
              <a:srgbClr val="9900FF">
                <a:alpha val="30000"/>
              </a:srgbClr>
            </a:solidFill>
            <a:ln cmpd="sng">
              <a:solidFill>
                <a:srgbClr val="9900FF"/>
              </a:solidFill>
            </a:ln>
          </c:spPr>
          <c:val>
            <c:numRef>
              <c:f>'fpos(x)'!$D$14:$D$16</c:f>
              <c:numCache/>
            </c:numRef>
          </c:val>
        </c:ser>
        <c:ser>
          <c:idx val="17"/>
          <c:order val="17"/>
          <c:spPr>
            <a:solidFill>
              <a:srgbClr val="9900FF">
                <a:alpha val="30000"/>
              </a:srgbClr>
            </a:solidFill>
            <a:ln cmpd="sng">
              <a:solidFill>
                <a:srgbClr val="9900FF"/>
              </a:solidFill>
            </a:ln>
          </c:spPr>
          <c:val>
            <c:numRef>
              <c:f>'fpos(x)'!$E$14:$E$16</c:f>
              <c:numCache/>
            </c:numRef>
          </c:val>
        </c:ser>
        <c:ser>
          <c:idx val="18"/>
          <c:order val="18"/>
          <c:spPr>
            <a:solidFill>
              <a:schemeClr val="accent5">
                <a:alpha val="30000"/>
              </a:schemeClr>
            </a:solidFill>
            <a:ln cmpd="sng" w="76200">
              <a:solidFill>
                <a:schemeClr val="accent5"/>
              </a:solidFill>
            </a:ln>
          </c:spPr>
          <c:val>
            <c:numRef>
              <c:f>'fpos(x)'!$C$17:$C$19</c:f>
              <c:numCache/>
            </c:numRef>
          </c:val>
        </c:ser>
        <c:ser>
          <c:idx val="19"/>
          <c:order val="19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val>
            <c:numRef>
              <c:f>'fpos(x)'!$D$17:$D$19</c:f>
              <c:numCache/>
            </c:numRef>
          </c:val>
        </c:ser>
        <c:ser>
          <c:idx val="20"/>
          <c:order val="20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val>
            <c:numRef>
              <c:f>'fpos(x)'!$E$17:$E$19</c:f>
              <c:numCache/>
            </c:numRef>
          </c:val>
        </c:ser>
        <c:axId val="12532162"/>
        <c:axId val="1191619177"/>
      </c:areaChart>
      <c:catAx>
        <c:axId val="12532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1619177"/>
      </c:catAx>
      <c:valAx>
        <c:axId val="119161917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𝛢D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3216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'fpos(x)'!$G$2:$G$4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'fpos(x)'!$G$5:$G$7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'fpos(x)'!$G$8:$G$10</c:f>
              <c:numCache/>
            </c:numRef>
          </c:val>
        </c:ser>
        <c:ser>
          <c:idx val="3"/>
          <c:order val="3"/>
          <c:tx>
            <c:v>HAR04</c:v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val>
            <c:numRef>
              <c:f>'fpos(x)'!$G$11:$G$13</c:f>
              <c:numCache/>
            </c:numRef>
          </c:val>
        </c:ser>
        <c:ser>
          <c:idx val="4"/>
          <c:order val="4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'fpos(x)'!$G$20:$G$22</c:f>
              <c:numCache/>
            </c:numRef>
          </c:val>
        </c:ser>
        <c:ser>
          <c:idx val="5"/>
          <c:order val="5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'fpos(x)'!$H$2:$H$4</c:f>
              <c:numCache/>
            </c:numRef>
          </c:val>
        </c:ser>
        <c:ser>
          <c:idx val="6"/>
          <c:order val="6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'fpos(x)'!$H$5:$H$7</c:f>
              <c:numCache/>
            </c:numRef>
          </c:val>
        </c:ser>
        <c:ser>
          <c:idx val="7"/>
          <c:order val="7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'fpos(x)'!$H$8:$H$10</c:f>
              <c:numCache/>
            </c:numRef>
          </c:val>
        </c:ser>
        <c:ser>
          <c:idx val="8"/>
          <c:order val="8"/>
          <c:spPr>
            <a:solidFill>
              <a:schemeClr val="accent4">
                <a:alpha val="30000"/>
              </a:schemeClr>
            </a:solidFill>
            <a:ln cmpd="sng" w="19050">
              <a:solidFill>
                <a:schemeClr val="accent4"/>
              </a:solidFill>
              <a:prstDash val="dash"/>
            </a:ln>
          </c:spPr>
          <c:val>
            <c:numRef>
              <c:f>'fpos(x)'!$H$11:$H$13</c:f>
              <c:numCache/>
            </c:numRef>
          </c:val>
        </c:ser>
        <c:ser>
          <c:idx val="9"/>
          <c:order val="9"/>
          <c:spPr>
            <a:solidFill>
              <a:schemeClr val="accent6">
                <a:alpha val="30000"/>
              </a:schemeClr>
            </a:solidFill>
            <a:ln cmpd="sng" w="19050">
              <a:solidFill>
                <a:schemeClr val="accent6"/>
              </a:solidFill>
              <a:prstDash val="dash"/>
            </a:ln>
          </c:spPr>
          <c:val>
            <c:numRef>
              <c:f>'fpos(x)'!$H$20:$H$22</c:f>
              <c:numCache/>
            </c:numRef>
          </c:val>
        </c:ser>
        <c:ser>
          <c:idx val="10"/>
          <c:order val="10"/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</a:ln>
          </c:spPr>
          <c:val>
            <c:numRef>
              <c:f>'fpos(x)'!$F$2:$F$4</c:f>
              <c:numCache/>
            </c:numRef>
          </c:val>
        </c:ser>
        <c:ser>
          <c:idx val="11"/>
          <c:order val="11"/>
          <c:spPr>
            <a:solidFill>
              <a:schemeClr val="accent3">
                <a:alpha val="30000"/>
              </a:schemeClr>
            </a:solidFill>
            <a:ln cmpd="sng" w="76200">
              <a:solidFill>
                <a:schemeClr val="accent3"/>
              </a:solidFill>
            </a:ln>
          </c:spPr>
          <c:val>
            <c:numRef>
              <c:f>'fpos(x)'!$F$5:$F$7</c:f>
              <c:numCache/>
            </c:numRef>
          </c:val>
        </c:ser>
        <c:ser>
          <c:idx val="12"/>
          <c:order val="12"/>
          <c:spPr>
            <a:solidFill>
              <a:schemeClr val="accent2">
                <a:alpha val="30000"/>
              </a:schemeClr>
            </a:solidFill>
            <a:ln cmpd="sng" w="76200">
              <a:solidFill>
                <a:schemeClr val="accent2"/>
              </a:solidFill>
            </a:ln>
          </c:spPr>
          <c:val>
            <c:numRef>
              <c:f>'fpos(x)'!$F$8:$F$10</c:f>
              <c:numCache/>
            </c:numRef>
          </c:val>
        </c:ser>
        <c:ser>
          <c:idx val="13"/>
          <c:order val="13"/>
          <c:spPr>
            <a:solidFill>
              <a:schemeClr val="accent4">
                <a:alpha val="30000"/>
              </a:schemeClr>
            </a:solidFill>
            <a:ln cmpd="sng" w="76200">
              <a:solidFill>
                <a:schemeClr val="accent4"/>
              </a:solidFill>
            </a:ln>
          </c:spPr>
          <c:val>
            <c:numRef>
              <c:f>'fpos(x)'!$F$11:$F$13</c:f>
              <c:numCache/>
            </c:numRef>
          </c:val>
        </c:ser>
        <c:ser>
          <c:idx val="14"/>
          <c:order val="14"/>
          <c:spPr>
            <a:solidFill>
              <a:schemeClr val="accent6">
                <a:alpha val="30000"/>
              </a:schemeClr>
            </a:solidFill>
            <a:ln cmpd="sng" w="76200">
              <a:solidFill>
                <a:schemeClr val="accent6"/>
              </a:solidFill>
            </a:ln>
          </c:spPr>
          <c:val>
            <c:numRef>
              <c:f>'fpos(x)'!$F$20:$F$22</c:f>
              <c:numCache/>
            </c:numRef>
          </c:val>
        </c:ser>
        <c:ser>
          <c:idx val="15"/>
          <c:order val="15"/>
          <c:spPr>
            <a:solidFill>
              <a:srgbClr val="9900FF">
                <a:alpha val="30000"/>
              </a:srgbClr>
            </a:solidFill>
            <a:ln cmpd="sng" w="76200">
              <a:solidFill>
                <a:srgbClr val="9900FF">
                  <a:alpha val="100000"/>
                </a:srgbClr>
              </a:solidFill>
              <a:prstDash val="solid"/>
            </a:ln>
          </c:spPr>
          <c:val>
            <c:numRef>
              <c:f>'fpos(x)'!$F$14:$F$16</c:f>
              <c:numCache/>
            </c:numRef>
          </c:val>
        </c:ser>
        <c:ser>
          <c:idx val="16"/>
          <c:order val="16"/>
          <c:spPr>
            <a:solidFill>
              <a:srgbClr val="9900FF">
                <a:alpha val="30000"/>
              </a:srgbClr>
            </a:solidFill>
            <a:ln cmpd="sng">
              <a:solidFill>
                <a:srgbClr val="9900FF"/>
              </a:solidFill>
            </a:ln>
          </c:spPr>
          <c:val>
            <c:numRef>
              <c:f>'fpos(x)'!$G$14:$G$16</c:f>
              <c:numCache/>
            </c:numRef>
          </c:val>
        </c:ser>
        <c:ser>
          <c:idx val="17"/>
          <c:order val="17"/>
          <c:spPr>
            <a:solidFill>
              <a:srgbClr val="9900FF">
                <a:alpha val="30000"/>
              </a:srgbClr>
            </a:solidFill>
            <a:ln cmpd="sng">
              <a:solidFill>
                <a:srgbClr val="9900FF"/>
              </a:solidFill>
            </a:ln>
          </c:spPr>
          <c:val>
            <c:numRef>
              <c:f>'fpos(x)'!$H$14:$H$16</c:f>
              <c:numCache/>
            </c:numRef>
          </c:val>
        </c:ser>
        <c:ser>
          <c:idx val="18"/>
          <c:order val="18"/>
          <c:spPr>
            <a:solidFill>
              <a:schemeClr val="accent5">
                <a:alpha val="30000"/>
              </a:schemeClr>
            </a:solidFill>
            <a:ln cmpd="sng" w="76200">
              <a:solidFill>
                <a:schemeClr val="accent5"/>
              </a:solidFill>
            </a:ln>
          </c:spPr>
          <c:val>
            <c:numRef>
              <c:f>'fpos(x)'!$F$17:$F$19</c:f>
              <c:numCache/>
            </c:numRef>
          </c:val>
        </c:ser>
        <c:ser>
          <c:idx val="19"/>
          <c:order val="19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val>
            <c:numRef>
              <c:f>'fpos(x)'!$G$17:$G$19</c:f>
              <c:numCache/>
            </c:numRef>
          </c:val>
        </c:ser>
        <c:ser>
          <c:idx val="20"/>
          <c:order val="20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val>
            <c:numRef>
              <c:f>'fpos(x)'!$H$17:$H$19</c:f>
              <c:numCache/>
            </c:numRef>
          </c:val>
        </c:ser>
        <c:axId val="408906459"/>
        <c:axId val="522562084"/>
      </c:areaChart>
      <c:catAx>
        <c:axId val="408906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2562084"/>
      </c:catAx>
      <c:valAx>
        <c:axId val="522562084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𝜓 (degrees)</a:t>
                </a:r>
              </a:p>
            </c:rich>
          </c:tx>
          <c:layout>
            <c:manualLayout>
              <c:xMode val="edge"/>
              <c:yMode val="edge"/>
              <c:x val="0.030945121951219512"/>
              <c:y val="0.0487684729064039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890645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Af!$D$2:$D$8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Af!$D$16:$D$22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Af!$D$9:$D$15</c:f>
              <c:numCache/>
            </c:numRef>
          </c:val>
        </c:ser>
        <c:ser>
          <c:idx val="3"/>
          <c:order val="3"/>
          <c:tx>
            <c:v>HAR04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Af!$E$2:$E$8</c:f>
              <c:numCache/>
            </c:numRef>
          </c:val>
        </c:ser>
        <c:ser>
          <c:idx val="4"/>
          <c:order val="4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Af!$E$16:$E$22</c:f>
              <c:numCache/>
            </c:numRef>
          </c:val>
        </c:ser>
        <c:ser>
          <c:idx val="5"/>
          <c:order val="5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Af!$E$9:$E$15</c:f>
              <c:numCache/>
            </c:numRef>
          </c:val>
        </c:ser>
        <c:ser>
          <c:idx val="6"/>
          <c:order val="6"/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  <a:prstDash val="solid"/>
            </a:ln>
          </c:spPr>
          <c:val>
            <c:numRef>
              <c:f>Af!$C$2:$C$8</c:f>
              <c:numCache/>
            </c:numRef>
          </c:val>
        </c:ser>
        <c:ser>
          <c:idx val="7"/>
          <c:order val="7"/>
          <c:spPr>
            <a:solidFill>
              <a:schemeClr val="accent3">
                <a:alpha val="30000"/>
              </a:schemeClr>
            </a:solidFill>
            <a:ln cmpd="sng" w="76200">
              <a:solidFill>
                <a:schemeClr val="accent3"/>
              </a:solidFill>
              <a:prstDash val="solid"/>
            </a:ln>
          </c:spPr>
          <c:val>
            <c:numRef>
              <c:f>Af!$C$16:$C$22</c:f>
              <c:numCache/>
            </c:numRef>
          </c:val>
        </c:ser>
        <c:ser>
          <c:idx val="8"/>
          <c:order val="8"/>
          <c:spPr>
            <a:solidFill>
              <a:schemeClr val="accent2">
                <a:alpha val="30000"/>
              </a:schemeClr>
            </a:solidFill>
            <a:ln cmpd="sng" w="76200">
              <a:solidFill>
                <a:schemeClr val="accent2"/>
              </a:solidFill>
              <a:prstDash val="solid"/>
            </a:ln>
          </c:spPr>
          <c:val>
            <c:numRef>
              <c:f>Af!$C$9:$C$15</c:f>
              <c:numCache/>
            </c:numRef>
          </c:val>
        </c:ser>
        <c:axId val="1478044462"/>
        <c:axId val="679974641"/>
      </c:areaChart>
      <c:catAx>
        <c:axId val="1478044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 (Hz)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9974641"/>
      </c:catAx>
      <c:valAx>
        <c:axId val="67997464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𝛢D (dB)</a:t>
                </a:r>
              </a:p>
            </c:rich>
          </c:tx>
          <c:layout>
            <c:manualLayout>
              <c:xMode val="edge"/>
              <c:yMode val="edge"/>
              <c:x val="0.030934641849033637"/>
              <c:y val="0.0499730182404778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804446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Af!$G$2:$G$8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Af!$G$16:$G$22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Af!$G$9:$G$15</c:f>
              <c:numCache/>
            </c:numRef>
          </c:val>
        </c:ser>
        <c:ser>
          <c:idx val="3"/>
          <c:order val="3"/>
          <c:tx>
            <c:v>HAR04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Af!$H$2:$H$8</c:f>
              <c:numCache/>
            </c:numRef>
          </c:val>
        </c:ser>
        <c:ser>
          <c:idx val="4"/>
          <c:order val="4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Af!$H$16:$H$22</c:f>
              <c:numCache/>
            </c:numRef>
          </c:val>
        </c:ser>
        <c:ser>
          <c:idx val="5"/>
          <c:order val="5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Af!$H$9:$H$15</c:f>
              <c:numCache/>
            </c:numRef>
          </c:val>
        </c:ser>
        <c:ser>
          <c:idx val="6"/>
          <c:order val="6"/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  <a:prstDash val="solid"/>
            </a:ln>
          </c:spPr>
          <c:val>
            <c:numRef>
              <c:f>Af!$F$2:$F$8</c:f>
              <c:numCache/>
            </c:numRef>
          </c:val>
        </c:ser>
        <c:ser>
          <c:idx val="7"/>
          <c:order val="7"/>
          <c:spPr>
            <a:solidFill>
              <a:schemeClr val="accent3">
                <a:alpha val="30000"/>
              </a:schemeClr>
            </a:solidFill>
            <a:ln cmpd="sng" w="76200">
              <a:solidFill>
                <a:schemeClr val="accent3"/>
              </a:solidFill>
              <a:prstDash val="solid"/>
            </a:ln>
          </c:spPr>
          <c:val>
            <c:numRef>
              <c:f>Af!$F$16:$F$22</c:f>
              <c:numCache/>
            </c:numRef>
          </c:val>
        </c:ser>
        <c:ser>
          <c:idx val="8"/>
          <c:order val="8"/>
          <c:spPr>
            <a:solidFill>
              <a:schemeClr val="accent2">
                <a:alpha val="30000"/>
              </a:schemeClr>
            </a:solidFill>
            <a:ln cmpd="sng" w="76200">
              <a:solidFill>
                <a:schemeClr val="accent2"/>
              </a:solidFill>
              <a:prstDash val="solid"/>
            </a:ln>
          </c:spPr>
          <c:val>
            <c:numRef>
              <c:f>Af!$F$9:$F$15</c:f>
              <c:numCache/>
            </c:numRef>
          </c:val>
        </c:ser>
        <c:axId val="570987415"/>
        <c:axId val="2128678689"/>
      </c:areaChart>
      <c:catAx>
        <c:axId val="570987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 (Hz)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8678689"/>
      </c:catAx>
      <c:valAx>
        <c:axId val="2128678689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𝜓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0987415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  <a:prstDash val="solid"/>
            </a:ln>
          </c:spPr>
          <c:val>
            <c:numRef>
              <c:f>At!$E$2:$E$17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chemeClr val="accent3">
                <a:alpha val="30000"/>
              </a:schemeClr>
            </a:solidFill>
            <a:ln cmpd="sng" w="76200">
              <a:solidFill>
                <a:schemeClr val="accent3"/>
              </a:solidFill>
              <a:prstDash val="solid"/>
            </a:ln>
          </c:spPr>
          <c:val>
            <c:numRef>
              <c:f>At!$E$34:$E$49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chemeClr val="accent2">
                <a:alpha val="30000"/>
              </a:schemeClr>
            </a:solidFill>
            <a:ln cmpd="sng" w="76200">
              <a:solidFill>
                <a:schemeClr val="accent2"/>
              </a:solidFill>
              <a:prstDash val="solid"/>
            </a:ln>
          </c:spPr>
          <c:val>
            <c:numRef>
              <c:f>At!$E$18:$E$33</c:f>
              <c:numCache/>
            </c:numRef>
          </c:val>
        </c:ser>
        <c:axId val="959910808"/>
        <c:axId val="1708193027"/>
      </c:areaChart>
      <c:catAx>
        <c:axId val="95991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8193027"/>
      </c:catAx>
      <c:valAx>
        <c:axId val="170819302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𝛢D (dBA)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9910808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  <a:prstDash val="solid"/>
            </a:ln>
          </c:spPr>
          <c:val>
            <c:numRef>
              <c:f>At!$F$2:$F$17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chemeClr val="accent3">
                <a:alpha val="30000"/>
              </a:schemeClr>
            </a:solidFill>
            <a:ln cmpd="sng" w="76200">
              <a:solidFill>
                <a:schemeClr val="accent3"/>
              </a:solidFill>
              <a:prstDash val="solid"/>
            </a:ln>
          </c:spPr>
          <c:val>
            <c:numRef>
              <c:f>At!$F$34:$F$49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chemeClr val="accent2">
                <a:alpha val="30000"/>
              </a:schemeClr>
            </a:solidFill>
            <a:ln cmpd="sng" w="76200">
              <a:solidFill>
                <a:schemeClr val="accent2"/>
              </a:solidFill>
              <a:prstDash val="solid"/>
            </a:ln>
          </c:spPr>
          <c:val>
            <c:numRef>
              <c:f>At!$F$18:$F$33</c:f>
              <c:numCache/>
            </c:numRef>
          </c:val>
        </c:ser>
        <c:axId val="1756126858"/>
        <c:axId val="405549460"/>
      </c:areaChart>
      <c:catAx>
        <c:axId val="1756126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5549460"/>
      </c:catAx>
      <c:valAx>
        <c:axId val="405549460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𝜓 A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6126858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  <a:prstDash val="solid"/>
            </a:ln>
          </c:spPr>
          <c:val>
            <c:numRef>
              <c:f>'Apos(x)'!$B$2:$B$4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'Apos(x)'!$C$2:$C$4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'Apos(x)'!$D$2:$D$4</c:f>
              <c:numCache/>
            </c:numRef>
          </c:val>
        </c:ser>
        <c:axId val="1397857398"/>
        <c:axId val="1705232949"/>
      </c:areaChart>
      <c:catAx>
        <c:axId val="1397857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5232949"/>
      </c:catAx>
      <c:valAx>
        <c:axId val="170523294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𝛢D (dBA)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785739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1</xdr:row>
      <xdr:rowOff>95250</xdr:rowOff>
    </xdr:from>
    <xdr:ext cx="12496800" cy="7734300"/>
    <xdr:graphicFrame>
      <xdr:nvGraphicFramePr>
        <xdr:cNvPr id="15357523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142875</xdr:colOff>
      <xdr:row>44</xdr:row>
      <xdr:rowOff>95250</xdr:rowOff>
    </xdr:from>
    <xdr:ext cx="12496800" cy="7734300"/>
    <xdr:graphicFrame>
      <xdr:nvGraphicFramePr>
        <xdr:cNvPr id="44319559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0</xdr:row>
      <xdr:rowOff>114300</xdr:rowOff>
    </xdr:from>
    <xdr:ext cx="12496800" cy="7734300"/>
    <xdr:graphicFrame>
      <xdr:nvGraphicFramePr>
        <xdr:cNvPr id="59165289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142875</xdr:colOff>
      <xdr:row>48</xdr:row>
      <xdr:rowOff>114300</xdr:rowOff>
    </xdr:from>
    <xdr:ext cx="12496800" cy="7734300"/>
    <xdr:graphicFrame>
      <xdr:nvGraphicFramePr>
        <xdr:cNvPr id="174546983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0</xdr:row>
      <xdr:rowOff>95250</xdr:rowOff>
    </xdr:from>
    <xdr:ext cx="12496800" cy="7734300"/>
    <xdr:graphicFrame>
      <xdr:nvGraphicFramePr>
        <xdr:cNvPr id="5536110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247650</xdr:colOff>
      <xdr:row>48</xdr:row>
      <xdr:rowOff>66675</xdr:rowOff>
    </xdr:from>
    <xdr:ext cx="12496800" cy="7734300"/>
    <xdr:graphicFrame>
      <xdr:nvGraphicFramePr>
        <xdr:cNvPr id="12292820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1</xdr:row>
      <xdr:rowOff>19050</xdr:rowOff>
    </xdr:from>
    <xdr:ext cx="12496800" cy="7734300"/>
    <xdr:graphicFrame>
      <xdr:nvGraphicFramePr>
        <xdr:cNvPr id="137241702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123825</xdr:colOff>
      <xdr:row>42</xdr:row>
      <xdr:rowOff>76200</xdr:rowOff>
    </xdr:from>
    <xdr:ext cx="12496800" cy="7734300"/>
    <xdr:graphicFrame>
      <xdr:nvGraphicFramePr>
        <xdr:cNvPr id="2089999786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0</xdr:row>
      <xdr:rowOff>114300</xdr:rowOff>
    </xdr:from>
    <xdr:ext cx="12496800" cy="7734300"/>
    <xdr:graphicFrame>
      <xdr:nvGraphicFramePr>
        <xdr:cNvPr id="1088203902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142875</xdr:colOff>
      <xdr:row>41</xdr:row>
      <xdr:rowOff>114300</xdr:rowOff>
    </xdr:from>
    <xdr:ext cx="12496800" cy="7734300"/>
    <xdr:graphicFrame>
      <xdr:nvGraphicFramePr>
        <xdr:cNvPr id="1610395268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>
      <c r="A2" s="5" t="s">
        <v>9</v>
      </c>
      <c r="B2" s="6" t="s">
        <v>10</v>
      </c>
      <c r="C2" s="7">
        <f>AVERAGE('fraction 1 of 16'!H3,'fraction 1 of 16'!H10,'fraction 1 of 16'!H17)</f>
        <v>-10.58599397</v>
      </c>
      <c r="D2" s="7">
        <f>MAX('fraction 1 of 16'!H3,'fraction 1 of 16'!H10,'fraction 1 of 16'!H17)</f>
        <v>-8.960415104</v>
      </c>
      <c r="E2" s="7">
        <f>MIN('fraction 1 of 16'!H3,'fraction 1 of 16'!H10,'fraction 1 of 16'!H17)</f>
        <v>-12.28196846</v>
      </c>
      <c r="F2" s="7">
        <f>AVERAGE('fraction 1 of 16'!U3,'fraction 1 of 16'!U10,'fraction 1 of 16'!U17)</f>
        <v>55.86505219</v>
      </c>
      <c r="G2" s="8">
        <f>MAX('fraction 1 of 16'!U3,'fraction 1 of 16'!U10,'fraction 1 of 16'!U17)</f>
        <v>175.3668245</v>
      </c>
      <c r="H2" s="7">
        <f>MIN('fraction 1 of 16'!U3,'fraction 1 of 16'!U10,'fraction 1 of 16'!U17)</f>
        <v>-179.0210075</v>
      </c>
    </row>
    <row r="3">
      <c r="A3" s="2" t="s">
        <v>11</v>
      </c>
      <c r="B3" s="9" t="s">
        <v>10</v>
      </c>
      <c r="C3" s="8">
        <f>AVERAGE('fraction 2 of 16'!H3,'fraction 2 of 16'!H10,'fraction 2 of 16'!H17)</f>
        <v>-10.58457337</v>
      </c>
      <c r="D3" s="8">
        <f>MAX('fraction 2 of 16'!H3,'fraction 2 of 16'!H10,'fraction 2 of 16'!H17)</f>
        <v>-9.219733427</v>
      </c>
      <c r="E3" s="8">
        <f>MIN('fraction 2 of 16'!H3,'fraction 2 of 16'!H10,'fraction 2 of 16'!H17)</f>
        <v>-11.98593943</v>
      </c>
      <c r="F3" s="8">
        <f>AVERAGE('fraction 2 of 16'!U3,'fraction 2 of 16'!U10,'fraction 2 of 16'!U17)</f>
        <v>55.36265734</v>
      </c>
      <c r="G3" s="8">
        <f>MAX('fraction 2 of 16'!U3,'fraction 2 of 16'!U10,'fraction 2 of 16'!U17)</f>
        <v>174.9004054</v>
      </c>
      <c r="H3" s="8">
        <f>MIN('fraction 2 of 16'!U3,'fraction 2 of 16'!U10,'fraction 2 of 16'!U17)</f>
        <v>-178.9583443</v>
      </c>
    </row>
    <row r="4">
      <c r="A4" s="2" t="s">
        <v>12</v>
      </c>
      <c r="B4" s="9" t="s">
        <v>10</v>
      </c>
      <c r="C4" s="8">
        <f>AVERAGE('fraction 3 of 16'!H3,'fraction 3 of 16'!H10,'fraction 3 of 16'!H17)</f>
        <v>-10.32374526</v>
      </c>
      <c r="D4" s="8">
        <f>MAX('fraction 3 of 16'!H3,'fraction 3 of 16'!H10,'fraction 3 of 16'!H17)</f>
        <v>-8.797922076</v>
      </c>
      <c r="E4" s="8">
        <f>MIN('fraction 3 of 16'!H3,'fraction 3 of 16'!H10,'fraction 3 of 16'!H17)</f>
        <v>-11.9199293</v>
      </c>
      <c r="F4" s="8">
        <f>AVERAGE('fraction 3 of 16'!U3,'fraction 3 of 16'!U10,'fraction 3 of 16'!U17)</f>
        <v>175.5948742</v>
      </c>
      <c r="G4" s="8">
        <f>MAX('fraction 3 of 16'!U3,'fraction 3 of 16'!U10,'fraction 3 of 16'!U17)</f>
        <v>178.7152808</v>
      </c>
      <c r="H4" s="8">
        <f>MIN('fraction 3 of 16'!U3,'fraction 3 of 16'!U10,'fraction 3 of 16'!U17)</f>
        <v>172.7374828</v>
      </c>
    </row>
    <row r="5">
      <c r="A5" s="2" t="s">
        <v>13</v>
      </c>
      <c r="B5" s="9" t="s">
        <v>10</v>
      </c>
      <c r="C5" s="8">
        <f>AVERAGE('fraction 4 of 16'!H3,'fraction 4 of 16'!H10,'fraction 4 of 16'!H17)</f>
        <v>-10.41801458</v>
      </c>
      <c r="D5" s="8">
        <f>MAX('fraction 4 of 16'!H3,'fraction 4 of 16'!H10,'fraction 4 of 16'!H17)</f>
        <v>-8.858635343</v>
      </c>
      <c r="E5" s="8">
        <f>MIN('fraction 4 of 16'!H3,'fraction 4 of 16'!H10,'fraction 4 of 16'!H17)</f>
        <v>-12.04754811</v>
      </c>
      <c r="F5" s="8">
        <f>AVERAGE('fraction 4 of 16'!U3,'fraction 4 of 16'!U10,'fraction 4 of 16'!U17)</f>
        <v>56.0196741</v>
      </c>
      <c r="G5" s="8">
        <f>MAX('fraction 4 of 16'!U3,'fraction 4 of 16'!U10,'fraction 4 of 16'!U17)</f>
        <v>175.5976156</v>
      </c>
      <c r="H5" s="8">
        <f>MIN('fraction 4 of 16'!U3,'fraction 4 of 16'!U10,'fraction 4 of 16'!U17)</f>
        <v>-179.8998377</v>
      </c>
    </row>
    <row r="6">
      <c r="A6" s="2" t="s">
        <v>14</v>
      </c>
      <c r="B6" s="9" t="s">
        <v>10</v>
      </c>
      <c r="C6" s="8">
        <f>AVERAGE('fraction 5 of 16'!H3,'fraction 5 of 16'!H10,'fraction 5 of 16'!H17)</f>
        <v>-10.25569679</v>
      </c>
      <c r="D6" s="8">
        <f>MAX('fraction 5 of 16'!H3,'fraction 5 of 16'!H10,'fraction 5 of 16'!H17)</f>
        <v>-8.690663904</v>
      </c>
      <c r="E6" s="8">
        <f>MIN('fraction 5 of 16'!H3,'fraction 5 of 16'!H10,'fraction 5 of 16'!H17)</f>
        <v>-11.90034565</v>
      </c>
      <c r="F6" s="8">
        <f>AVERAGE('fraction 5 of 16'!U3,'fraction 5 of 16'!U10,'fraction 5 of 16'!U17)</f>
        <v>176.0026026</v>
      </c>
      <c r="G6" s="8">
        <f>MAX('fraction 5 of 16'!U3,'fraction 5 of 16'!U10,'fraction 5 of 16'!U17)</f>
        <v>177.5637347</v>
      </c>
      <c r="H6" s="8">
        <f>MIN('fraction 5 of 16'!U3,'fraction 5 of 16'!U10,'fraction 5 of 16'!U17)</f>
        <v>174.5484645</v>
      </c>
    </row>
    <row r="7">
      <c r="A7" s="2" t="s">
        <v>15</v>
      </c>
      <c r="B7" s="9" t="s">
        <v>10</v>
      </c>
      <c r="C7" s="8">
        <f>AVERAGE('fraction 6 of 16'!H3,'fraction 6 of 16'!H10,'fraction 6 of 16'!H17)</f>
        <v>-10.1889222</v>
      </c>
      <c r="D7" s="8">
        <f>MAX('fraction 6 of 16'!H3,'fraction 6 of 16'!H10,'fraction 6 of 16'!H17)</f>
        <v>-8.662771025</v>
      </c>
      <c r="E7" s="8">
        <f>MIN('fraction 6 of 16'!H3,'fraction 6 of 16'!H10,'fraction 6 of 16'!H17)</f>
        <v>-11.78929002</v>
      </c>
      <c r="F7" s="8">
        <f>AVERAGE('fraction 6 of 16'!U3,'fraction 6 of 16'!U10,'fraction 6 of 16'!U17)</f>
        <v>175.879806</v>
      </c>
      <c r="G7" s="8">
        <f>MAX('fraction 6 of 16'!U3,'fraction 6 of 16'!U10,'fraction 6 of 16'!U17)</f>
        <v>177.8766009</v>
      </c>
      <c r="H7" s="8">
        <f>MIN('fraction 6 of 16'!U3,'fraction 6 of 16'!U10,'fraction 6 of 16'!U17)</f>
        <v>174.031432</v>
      </c>
    </row>
    <row r="8">
      <c r="A8" s="2" t="s">
        <v>16</v>
      </c>
      <c r="B8" s="9" t="s">
        <v>10</v>
      </c>
      <c r="C8" s="8">
        <f>AVERAGE('fraction 7 of 16'!H3,'fraction 7 of 16'!H10,'fraction 7 of 16'!H17)</f>
        <v>-10.23776981</v>
      </c>
      <c r="D8" s="8">
        <f>MAX('fraction 7 of 16'!H3,'fraction 7 of 16'!H10,'fraction 7 of 16'!H17)</f>
        <v>-8.949140005</v>
      </c>
      <c r="E8" s="8">
        <f>MIN('fraction 7 of 16'!H3,'fraction 7 of 16'!H10,'fraction 7 of 16'!H17)</f>
        <v>-11.57752498</v>
      </c>
      <c r="F8" s="8">
        <f>AVERAGE('fraction 7 of 16'!U3,'fraction 7 of 16'!U10,'fraction 7 of 16'!U17)</f>
        <v>176.1962217</v>
      </c>
      <c r="G8" s="8">
        <f>MAX('fraction 7 of 16'!U3,'fraction 7 of 16'!U10,'fraction 7 of 16'!U17)</f>
        <v>177.3376398</v>
      </c>
      <c r="H8" s="8">
        <f>MIN('fraction 7 of 16'!U3,'fraction 7 of 16'!U10,'fraction 7 of 16'!U17)</f>
        <v>175.1047449</v>
      </c>
    </row>
    <row r="9">
      <c r="A9" s="2" t="s">
        <v>17</v>
      </c>
      <c r="B9" s="9" t="s">
        <v>10</v>
      </c>
      <c r="C9" s="8">
        <f>AVERAGE('fraction 8 of 16'!H3,'fraction 8 of 16'!H10,'fraction 8 of 16'!H17)</f>
        <v>-10.20934299</v>
      </c>
      <c r="D9" s="8">
        <f>MAX('fraction 8 of 16'!H3,'fraction 8 of 16'!H10,'fraction 8 of 16'!H17)</f>
        <v>-8.762761714</v>
      </c>
      <c r="E9" s="8">
        <f>MIN('fraction 8 of 16'!H3,'fraction 8 of 16'!H10,'fraction 8 of 16'!H17)</f>
        <v>-11.72083949</v>
      </c>
      <c r="F9" s="8">
        <f>AVERAGE('fraction 8 of 16'!U3,'fraction 8 of 16'!U10,'fraction 8 of 16'!U17)</f>
        <v>175.3864493</v>
      </c>
      <c r="G9" s="8">
        <f>MAX('fraction 8 of 16'!U3,'fraction 8 of 16'!U10,'fraction 8 of 16'!U17)</f>
        <v>177.5726297</v>
      </c>
      <c r="H9" s="8">
        <f>MIN('fraction 8 of 16'!U3,'fraction 8 of 16'!U10,'fraction 8 of 16'!U17)</f>
        <v>173.3584013</v>
      </c>
    </row>
    <row r="10">
      <c r="A10" s="2" t="s">
        <v>18</v>
      </c>
      <c r="B10" s="9" t="s">
        <v>10</v>
      </c>
      <c r="C10" s="8">
        <f>AVERAGE('fraction 9 of 16'!H3,'fraction 9 of 16'!H10,'fraction 9 of 16'!H17)</f>
        <v>-10.24606101</v>
      </c>
      <c r="D10" s="8">
        <f>MAX('fraction 9 of 16'!H3,'fraction 9 of 16'!H10,'fraction 9 of 16'!H17)</f>
        <v>-8.852553818</v>
      </c>
      <c r="E10" s="8">
        <f>MIN('fraction 9 of 16'!H3,'fraction 9 of 16'!H10,'fraction 9 of 16'!H17)</f>
        <v>-11.70064895</v>
      </c>
      <c r="F10" s="8">
        <f>AVERAGE('fraction 9 of 16'!U3,'fraction 9 of 16'!U10,'fraction 9 of 16'!U17)</f>
        <v>175.7927421</v>
      </c>
      <c r="G10" s="8">
        <f>MAX('fraction 9 of 16'!U3,'fraction 9 of 16'!U10,'fraction 9 of 16'!U17)</f>
        <v>177.165758</v>
      </c>
      <c r="H10" s="8">
        <f>MIN('fraction 9 of 16'!U3,'fraction 9 of 16'!U10,'fraction 9 of 16'!U17)</f>
        <v>174.4961243</v>
      </c>
    </row>
    <row r="11">
      <c r="A11" s="2" t="s">
        <v>19</v>
      </c>
      <c r="B11" s="9" t="s">
        <v>10</v>
      </c>
      <c r="C11" s="8">
        <f>AVERAGE('fraction 10 of 16'!H3,'fraction 10 of 16'!H10,'fraction 10 of 16'!H17)</f>
        <v>-10.12111</v>
      </c>
      <c r="D11" s="8">
        <f>MAX('fraction 10 of 16'!H3,'fraction 10 of 16'!H10,'fraction 10 of 16'!H17)</f>
        <v>-8.635008169</v>
      </c>
      <c r="E11" s="8">
        <f>MIN('fraction 10 of 16'!H3,'fraction 10 of 16'!H10,'fraction 10 of 16'!H17)</f>
        <v>-11.67770729</v>
      </c>
      <c r="F11" s="8">
        <f>AVERAGE('fraction 10 of 16'!U3,'fraction 10 of 16'!U10,'fraction 10 of 16'!U17)</f>
        <v>175.2991864</v>
      </c>
      <c r="G11" s="8">
        <f>MAX('fraction 10 of 16'!U3,'fraction 10 of 16'!U10,'fraction 10 of 16'!U17)</f>
        <v>176.9375369</v>
      </c>
      <c r="H11" s="8">
        <f>MIN('fraction 10 of 16'!U3,'fraction 10 of 16'!U10,'fraction 10 of 16'!U17)</f>
        <v>173.7693027</v>
      </c>
    </row>
    <row r="12">
      <c r="A12" s="2" t="s">
        <v>20</v>
      </c>
      <c r="B12" s="9" t="s">
        <v>10</v>
      </c>
      <c r="C12" s="8">
        <f>AVERAGE('fraction 11 of 16'!H3,'fraction 11 of 16'!H10,'fraction 11 of 16'!H17)</f>
        <v>-10.04005608</v>
      </c>
      <c r="D12" s="8">
        <f>MAX('fraction 11 of 16'!H3,'fraction 11 of 16'!H10,'fraction 11 of 16'!H17)</f>
        <v>-8.53230655</v>
      </c>
      <c r="E12" s="8">
        <f>MIN('fraction 11 of 16'!H3,'fraction 11 of 16'!H10,'fraction 11 of 16'!H17)</f>
        <v>-11.62141818</v>
      </c>
      <c r="F12" s="8">
        <f>AVERAGE('fraction 11 of 16'!U3,'fraction 11 of 16'!U10,'fraction 11 of 16'!U17)</f>
        <v>175.1560456</v>
      </c>
      <c r="G12" s="8">
        <f>MAX('fraction 11 of 16'!U3,'fraction 11 of 16'!U10,'fraction 11 of 16'!U17)</f>
        <v>176.3249054</v>
      </c>
      <c r="H12" s="8">
        <f>MIN('fraction 11 of 16'!U3,'fraction 11 of 16'!U10,'fraction 11 of 16'!U17)</f>
        <v>174.050096</v>
      </c>
    </row>
    <row r="13">
      <c r="A13" s="2" t="s">
        <v>21</v>
      </c>
      <c r="B13" s="9" t="s">
        <v>10</v>
      </c>
      <c r="C13" s="8">
        <f>AVERAGE('fraction 12 of 16'!H3,'fraction 12 of 16'!H10,'fraction 12 of 16'!H17)</f>
        <v>-9.963136751</v>
      </c>
      <c r="D13" s="8">
        <f>MAX('fraction 12 of 16'!H3,'fraction 12 of 16'!H10,'fraction 12 of 16'!H17)</f>
        <v>-8.422147713</v>
      </c>
      <c r="E13" s="8">
        <f>MIN('fraction 12 of 16'!H3,'fraction 12 of 16'!H10,'fraction 12 of 16'!H17)</f>
        <v>-11.5818381</v>
      </c>
      <c r="F13" s="8">
        <f>AVERAGE('fraction 12 of 16'!U3,'fraction 12 of 16'!U10,'fraction 12 of 16'!U17)</f>
        <v>175.4397052</v>
      </c>
      <c r="G13" s="8">
        <f>MAX('fraction 12 of 16'!U3,'fraction 12 of 16'!U10,'fraction 12 of 16'!U17)</f>
        <v>175.6790302</v>
      </c>
      <c r="H13" s="8">
        <f>MIN('fraction 12 of 16'!U3,'fraction 12 of 16'!U10,'fraction 12 of 16'!U17)</f>
        <v>175.1688569</v>
      </c>
    </row>
    <row r="14">
      <c r="A14" s="2" t="s">
        <v>22</v>
      </c>
      <c r="B14" s="9" t="s">
        <v>10</v>
      </c>
      <c r="C14" s="8">
        <f>AVERAGE('fraction 13 of 16'!H3,'fraction 13 of 16'!H10,'fraction 13 of 16'!H17)</f>
        <v>-9.993329116</v>
      </c>
      <c r="D14" s="8">
        <f>MAX('fraction 13 of 16'!H3,'fraction 13 of 16'!H10,'fraction 13 of 16'!H17)</f>
        <v>-8.581212929</v>
      </c>
      <c r="E14" s="8">
        <f>MIN('fraction 13 of 16'!H3,'fraction 13 of 16'!H10,'fraction 13 of 16'!H17)</f>
        <v>-11.46908727</v>
      </c>
      <c r="F14" s="8">
        <f>AVERAGE('fraction 13 of 16'!U3,'fraction 13 of 16'!U10,'fraction 13 of 16'!U17)</f>
        <v>175.3222536</v>
      </c>
      <c r="G14" s="8">
        <f>MAX('fraction 13 of 16'!U3,'fraction 13 of 16'!U10,'fraction 13 of 16'!U17)</f>
        <v>175.929162</v>
      </c>
      <c r="H14" s="8">
        <f>MIN('fraction 13 of 16'!U3,'fraction 13 of 16'!U10,'fraction 13 of 16'!U17)</f>
        <v>174.7207016</v>
      </c>
    </row>
    <row r="15">
      <c r="A15" s="2" t="s">
        <v>23</v>
      </c>
      <c r="B15" s="9" t="s">
        <v>10</v>
      </c>
      <c r="C15" s="8">
        <f>AVERAGE('fraction 14 of 16'!H3,'fraction 14 of 16'!H10,'fraction 14 of 16'!H17)</f>
        <v>-9.926250159</v>
      </c>
      <c r="D15" s="8">
        <f>MAX('fraction 14 of 16'!H3,'fraction 14 of 16'!H10,'fraction 14 of 16'!H17)</f>
        <v>-8.472710603</v>
      </c>
      <c r="E15" s="8">
        <f>MIN('fraction 14 of 16'!H3,'fraction 14 of 16'!H10,'fraction 14 of 16'!H17)</f>
        <v>-11.44781772</v>
      </c>
      <c r="F15" s="8">
        <f>AVERAGE('fraction 14 of 16'!U3,'fraction 14 of 16'!U10,'fraction 14 of 16'!U17)</f>
        <v>174.544826</v>
      </c>
      <c r="G15" s="8">
        <f>MAX('fraction 14 of 16'!U3,'fraction 14 of 16'!U10,'fraction 14 of 16'!U17)</f>
        <v>175.0890114</v>
      </c>
      <c r="H15" s="8">
        <f>MIN('fraction 14 of 16'!U3,'fraction 14 of 16'!U10,'fraction 14 of 16'!U17)</f>
        <v>174.0002852</v>
      </c>
    </row>
    <row r="16">
      <c r="A16" s="2" t="s">
        <v>24</v>
      </c>
      <c r="B16" s="9" t="s">
        <v>10</v>
      </c>
      <c r="C16" s="8">
        <f>AVERAGE('fraction 15 of 16'!H3,'fraction 15 of 16'!H10,'fraction 15 of 16'!H17)</f>
        <v>-9.875639181</v>
      </c>
      <c r="D16" s="8">
        <f>MAX('fraction 15 of 16'!H3,'fraction 15 of 16'!H10,'fraction 15 of 16'!H17)</f>
        <v>-8.564616051</v>
      </c>
      <c r="E16" s="8">
        <f>MIN('fraction 15 of 16'!H3,'fraction 15 of 16'!H10,'fraction 15 of 16'!H17)</f>
        <v>-11.23950965</v>
      </c>
      <c r="F16" s="8">
        <f>AVERAGE('fraction 15 of 16'!U3,'fraction 15 of 16'!U10,'fraction 15 of 16'!U17)</f>
        <v>173.7804659</v>
      </c>
      <c r="G16" s="8">
        <f>MAX('fraction 15 of 16'!U3,'fraction 15 of 16'!U10,'fraction 15 of 16'!U17)</f>
        <v>174.1483951</v>
      </c>
      <c r="H16" s="8">
        <f>MIN('fraction 15 of 16'!U3,'fraction 15 of 16'!U10,'fraction 15 of 16'!U17)</f>
        <v>173.3247223</v>
      </c>
    </row>
    <row r="17">
      <c r="A17" s="2" t="s">
        <v>25</v>
      </c>
      <c r="B17" s="9" t="s">
        <v>10</v>
      </c>
      <c r="C17" s="8">
        <f>AVERAGE('fraction 16 of 16'!H3,'fraction 16 of 16'!H10,'fraction 16 of 16'!H17)</f>
        <v>-9.919926866</v>
      </c>
      <c r="D17" s="8">
        <f>MAX('fraction 16 of 16'!H3,'fraction 16 of 16'!H10,'fraction 16 of 16'!H17)</f>
        <v>-8.524124967</v>
      </c>
      <c r="E17" s="8">
        <f>MIN('fraction 16 of 16'!H3,'fraction 16 of 16'!H10,'fraction 16 of 16'!H17)</f>
        <v>-11.37741708</v>
      </c>
      <c r="F17" s="8">
        <f>AVERAGE('fraction 16 of 16'!U3,'fraction 16 of 16'!U10,'fraction 16 of 16'!U17)</f>
        <v>175.5355504</v>
      </c>
      <c r="G17" s="8">
        <f>MAX('fraction 16 of 16'!U3,'fraction 16 of 16'!U10,'fraction 16 of 16'!U17)</f>
        <v>175.5947177</v>
      </c>
      <c r="H17" s="8">
        <f>MIN('fraction 16 of 16'!U3,'fraction 16 of 16'!U10,'fraction 16 of 16'!U17)</f>
        <v>175.4493745</v>
      </c>
    </row>
    <row r="18">
      <c r="A18" s="5" t="s">
        <v>9</v>
      </c>
      <c r="B18" s="6" t="s">
        <v>26</v>
      </c>
      <c r="C18" s="10">
        <f>AVERAGE('fraction 1 of 16'!H4,'fraction 1 of 16'!H11,'fraction 1 of 16'!H18)</f>
        <v>2.470562219</v>
      </c>
      <c r="D18" s="10">
        <f>MAX('fraction 1 of 16'!H4,'fraction 1 of 16'!H11,'fraction 1 of 16'!H18)</f>
        <v>3.997512943</v>
      </c>
      <c r="E18" s="10">
        <f>MIN('fraction 1 of 16'!H4,'fraction 1 of 16'!H11,'fraction 1 of 16'!H18)</f>
        <v>1.034282343</v>
      </c>
      <c r="F18" s="10">
        <f>AVERAGE('fraction 1 of 16'!U4,'fraction 1 of 16'!U11,'fraction 1 of 16'!U18)</f>
        <v>80.65545235</v>
      </c>
      <c r="G18" s="10">
        <f>MAX('fraction 1 of 16'!U4,'fraction 1 of 16'!U11,'fraction 1 of 16'!U18)</f>
        <v>95.72472691</v>
      </c>
      <c r="H18" s="10">
        <f>MIN('fraction 1 of 16'!U4,'fraction 1 of 16'!U11,'fraction 1 of 16'!U18)</f>
        <v>67.09227227</v>
      </c>
    </row>
    <row r="19">
      <c r="A19" s="2" t="s">
        <v>11</v>
      </c>
      <c r="B19" s="9" t="s">
        <v>26</v>
      </c>
      <c r="C19" s="8">
        <f>AVERAGE('fraction 2 of 16'!H4,'fraction 2 of 16'!H11,'fraction 2 of 16'!H18)</f>
        <v>2.495618273</v>
      </c>
      <c r="D19" s="8">
        <f>MAX('fraction 2 of 16'!H4,'fraction 2 of 16'!H11,'fraction 2 of 16'!H18)</f>
        <v>4.005765807</v>
      </c>
      <c r="E19" s="8">
        <f>MIN('fraction 2 of 16'!H4,'fraction 2 of 16'!H11,'fraction 2 of 16'!H18)</f>
        <v>1.075951575</v>
      </c>
      <c r="F19" s="8">
        <f>AVERAGE('fraction 2 of 16'!U4,'fraction 2 of 16'!U11,'fraction 2 of 16'!U18)</f>
        <v>79.92245128</v>
      </c>
      <c r="G19" s="8">
        <f>MAX('fraction 2 of 16'!U4,'fraction 2 of 16'!U11,'fraction 2 of 16'!U18)</f>
        <v>94.92626573</v>
      </c>
      <c r="H19" s="8">
        <f>MIN('fraction 2 of 16'!U4,'fraction 2 of 16'!U11,'fraction 2 of 16'!U18)</f>
        <v>66.40345502</v>
      </c>
    </row>
    <row r="20">
      <c r="A20" s="2" t="s">
        <v>12</v>
      </c>
      <c r="B20" s="9" t="s">
        <v>26</v>
      </c>
      <c r="C20" s="8">
        <f>AVERAGE('fraction 3 of 16'!H4,'fraction 3 of 16'!H11,'fraction 3 of 16'!H18)</f>
        <v>2.540594209</v>
      </c>
      <c r="D20" s="8">
        <f>MAX('fraction 3 of 16'!H4,'fraction 3 of 16'!H11,'fraction 3 of 16'!H18)</f>
        <v>4.033015283</v>
      </c>
      <c r="E20" s="8">
        <f>MIN('fraction 3 of 16'!H4,'fraction 3 of 16'!H11,'fraction 3 of 16'!H18)</f>
        <v>1.134590989</v>
      </c>
      <c r="F20" s="8">
        <f>AVERAGE('fraction 3 of 16'!U4,'fraction 3 of 16'!U11,'fraction 3 of 16'!U18)</f>
        <v>79.34106747</v>
      </c>
      <c r="G20" s="8">
        <f>MAX('fraction 3 of 16'!U4,'fraction 3 of 16'!U11,'fraction 3 of 16'!U18)</f>
        <v>94.07978398</v>
      </c>
      <c r="H20" s="8">
        <f>MIN('fraction 3 of 16'!U4,'fraction 3 of 16'!U11,'fraction 3 of 16'!U18)</f>
        <v>66.04378841</v>
      </c>
    </row>
    <row r="21">
      <c r="A21" s="2" t="s">
        <v>13</v>
      </c>
      <c r="B21" s="9" t="s">
        <v>26</v>
      </c>
      <c r="C21" s="8">
        <f>AVERAGE('fraction 4 of 16'!H4,'fraction 4 of 16'!H11,'fraction 4 of 16'!H18)</f>
        <v>2.560779983</v>
      </c>
      <c r="D21" s="8">
        <f>MAX('fraction 4 of 16'!H4,'fraction 4 of 16'!H11,'fraction 4 of 16'!H18)</f>
        <v>4.035507837</v>
      </c>
      <c r="E21" s="8">
        <f>MIN('fraction 4 of 16'!H4,'fraction 4 of 16'!H11,'fraction 4 of 16'!H18)</f>
        <v>1.178706834</v>
      </c>
      <c r="F21" s="8">
        <f>AVERAGE('fraction 4 of 16'!U4,'fraction 4 of 16'!U11,'fraction 4 of 16'!U18)</f>
        <v>79.39667742</v>
      </c>
      <c r="G21" s="8">
        <f>MAX('fraction 4 of 16'!U4,'fraction 4 of 16'!U11,'fraction 4 of 16'!U18)</f>
        <v>93.85854396</v>
      </c>
      <c r="H21" s="8">
        <f>MIN('fraction 4 of 16'!U4,'fraction 4 of 16'!U11,'fraction 4 of 16'!U18)</f>
        <v>66.28602738</v>
      </c>
    </row>
    <row r="22">
      <c r="A22" s="2" t="s">
        <v>14</v>
      </c>
      <c r="B22" s="9" t="s">
        <v>26</v>
      </c>
      <c r="C22" s="8">
        <f>AVERAGE('fraction 5 of 16'!H4,'fraction 5 of 16'!H11,'fraction 5 of 16'!H18)</f>
        <v>2.580466411</v>
      </c>
      <c r="D22" s="8">
        <f>MAX('fraction 5 of 16'!H4,'fraction 5 of 16'!H11,'fraction 5 of 16'!H18)</f>
        <v>4.048057297</v>
      </c>
      <c r="E22" s="8">
        <f>MIN('fraction 5 of 16'!H4,'fraction 5 of 16'!H11,'fraction 5 of 16'!H18)</f>
        <v>1.197069257</v>
      </c>
      <c r="F22" s="8">
        <f>AVERAGE('fraction 5 of 16'!U4,'fraction 5 of 16'!U11,'fraction 5 of 16'!U18)</f>
        <v>78.99258073</v>
      </c>
      <c r="G22" s="8">
        <f>MAX('fraction 5 of 16'!U4,'fraction 5 of 16'!U11,'fraction 5 of 16'!U18)</f>
        <v>93.45480854</v>
      </c>
      <c r="H22" s="8">
        <f>MIN('fraction 5 of 16'!U4,'fraction 5 of 16'!U11,'fraction 5 of 16'!U18)</f>
        <v>65.91584515</v>
      </c>
    </row>
    <row r="23">
      <c r="A23" s="2" t="s">
        <v>15</v>
      </c>
      <c r="B23" s="9" t="s">
        <v>26</v>
      </c>
      <c r="C23" s="8">
        <f>AVERAGE('fraction 6 of 16'!H4,'fraction 6 of 16'!H11,'fraction 6 of 16'!H18)</f>
        <v>2.605309566</v>
      </c>
      <c r="D23" s="8">
        <f>MAX('fraction 6 of 16'!H4,'fraction 6 of 16'!H11,'fraction 6 of 16'!H18)</f>
        <v>4.040875183</v>
      </c>
      <c r="E23" s="8">
        <f>MIN('fraction 6 of 16'!H4,'fraction 6 of 16'!H11,'fraction 6 of 16'!H18)</f>
        <v>1.262137032</v>
      </c>
      <c r="F23" s="8">
        <f>AVERAGE('fraction 6 of 16'!U4,'fraction 6 of 16'!U11,'fraction 6 of 16'!U18)</f>
        <v>78.76216503</v>
      </c>
      <c r="G23" s="8">
        <f>MAX('fraction 6 of 16'!U4,'fraction 6 of 16'!U11,'fraction 6 of 16'!U18)</f>
        <v>92.98996817</v>
      </c>
      <c r="H23" s="8">
        <f>MIN('fraction 6 of 16'!U4,'fraction 6 of 16'!U11,'fraction 6 of 16'!U18)</f>
        <v>65.82338261</v>
      </c>
    </row>
    <row r="24">
      <c r="A24" s="2" t="s">
        <v>16</v>
      </c>
      <c r="B24" s="9" t="s">
        <v>26</v>
      </c>
      <c r="C24" s="8">
        <f>AVERAGE('fraction 7 of 16'!H4,'fraction 7 of 16'!H11,'fraction 7 of 16'!H18)</f>
        <v>2.631398938</v>
      </c>
      <c r="D24" s="8">
        <f>MAX('fraction 7 of 16'!H4,'fraction 7 of 16'!H11,'fraction 7 of 16'!H18)</f>
        <v>4.058718523</v>
      </c>
      <c r="E24" s="8">
        <f>MIN('fraction 7 of 16'!H4,'fraction 7 of 16'!H11,'fraction 7 of 16'!H18)</f>
        <v>1.297674347</v>
      </c>
      <c r="F24" s="8">
        <f>AVERAGE('fraction 7 of 16'!U4,'fraction 7 of 16'!U11,'fraction 7 of 16'!U18)</f>
        <v>78.46824966</v>
      </c>
      <c r="G24" s="8">
        <f>MAX('fraction 7 of 16'!U4,'fraction 7 of 16'!U11,'fraction 7 of 16'!U18)</f>
        <v>92.49498661</v>
      </c>
      <c r="H24" s="8">
        <f>MIN('fraction 7 of 16'!U4,'fraction 7 of 16'!U11,'fraction 7 of 16'!U18)</f>
        <v>65.68283281</v>
      </c>
    </row>
    <row r="25">
      <c r="A25" s="2" t="s">
        <v>17</v>
      </c>
      <c r="B25" s="9" t="s">
        <v>26</v>
      </c>
      <c r="C25" s="8">
        <f>AVERAGE('fraction 8 of 16'!H4,'fraction 8 of 16'!H11,'fraction 8 of 16'!H18)</f>
        <v>2.623680951</v>
      </c>
      <c r="D25" s="8">
        <f>MAX('fraction 8 of 16'!H4,'fraction 8 of 16'!H11,'fraction 8 of 16'!H18)</f>
        <v>4.041115631</v>
      </c>
      <c r="E25" s="8">
        <f>MIN('fraction 8 of 16'!H4,'fraction 8 of 16'!H11,'fraction 8 of 16'!H18)</f>
        <v>1.298950628</v>
      </c>
      <c r="F25" s="8">
        <f>AVERAGE('fraction 8 of 16'!U4,'fraction 8 of 16'!U11,'fraction 8 of 16'!U18)</f>
        <v>78.04689591</v>
      </c>
      <c r="G25" s="8">
        <f>MAX('fraction 8 of 16'!U4,'fraction 8 of 16'!U11,'fraction 8 of 16'!U18)</f>
        <v>92.06257462</v>
      </c>
      <c r="H25" s="8">
        <f>MIN('fraction 8 of 16'!U4,'fraction 8 of 16'!U11,'fraction 8 of 16'!U18)</f>
        <v>65.27011493</v>
      </c>
    </row>
    <row r="26">
      <c r="A26" s="2" t="s">
        <v>18</v>
      </c>
      <c r="B26" s="9" t="s">
        <v>26</v>
      </c>
      <c r="C26" s="8">
        <f>AVERAGE('fraction 9 of 16'!H4,'fraction 9 of 16'!H11,'fraction 9 of 16'!H18)</f>
        <v>2.640476198</v>
      </c>
      <c r="D26" s="8">
        <f>MAX('fraction 9 of 16'!H4,'fraction 9 of 16'!H11,'fraction 9 of 16'!H18)</f>
        <v>4.032014764</v>
      </c>
      <c r="E26" s="8">
        <f>MIN('fraction 9 of 16'!H4,'fraction 9 of 16'!H11,'fraction 9 of 16'!H18)</f>
        <v>1.335876524</v>
      </c>
      <c r="F26" s="8">
        <f>AVERAGE('fraction 9 of 16'!U4,'fraction 9 of 16'!U11,'fraction 9 of 16'!U18)</f>
        <v>77.90545016</v>
      </c>
      <c r="G26" s="8">
        <f>MAX('fraction 9 of 16'!U4,'fraction 9 of 16'!U11,'fraction 9 of 16'!U18)</f>
        <v>91.67505617</v>
      </c>
      <c r="H26" s="8">
        <f>MIN('fraction 9 of 16'!U4,'fraction 9 of 16'!U11,'fraction 9 of 16'!U18)</f>
        <v>65.3607371</v>
      </c>
    </row>
    <row r="27">
      <c r="A27" s="2" t="s">
        <v>19</v>
      </c>
      <c r="B27" s="9" t="s">
        <v>26</v>
      </c>
      <c r="C27" s="8">
        <f>AVERAGE('fraction 10 of 16'!H4,'fraction 10 of 16'!H11,'fraction 10 of 16'!H18)</f>
        <v>2.650621803</v>
      </c>
      <c r="D27" s="8">
        <f>MAX('fraction 10 of 16'!H4,'fraction 10 of 16'!H11,'fraction 10 of 16'!H18)</f>
        <v>4.037383788</v>
      </c>
      <c r="E27" s="8">
        <f>MIN('fraction 10 of 16'!H4,'fraction 10 of 16'!H11,'fraction 10 of 16'!H18)</f>
        <v>1.356513623</v>
      </c>
      <c r="F27" s="8">
        <f>AVERAGE('fraction 10 of 16'!U4,'fraction 10 of 16'!U11,'fraction 10 of 16'!U18)</f>
        <v>77.63321174</v>
      </c>
      <c r="G27" s="8">
        <f>MAX('fraction 10 of 16'!U4,'fraction 10 of 16'!U11,'fraction 10 of 16'!U18)</f>
        <v>91.38624115</v>
      </c>
      <c r="H27" s="8">
        <f>MIN('fraction 10 of 16'!U4,'fraction 10 of 16'!U11,'fraction 10 of 16'!U18)</f>
        <v>65.05581857</v>
      </c>
    </row>
    <row r="28">
      <c r="A28" s="2" t="s">
        <v>20</v>
      </c>
      <c r="B28" s="9" t="s">
        <v>26</v>
      </c>
      <c r="C28" s="8">
        <f>AVERAGE('fraction 11 of 16'!H4,'fraction 11 of 16'!H11,'fraction 11 of 16'!H18)</f>
        <v>2.664184196</v>
      </c>
      <c r="D28" s="8">
        <f>MAX('fraction 11 of 16'!H4,'fraction 11 of 16'!H11,'fraction 11 of 16'!H18)</f>
        <v>4.029844014</v>
      </c>
      <c r="E28" s="8">
        <f>MIN('fraction 11 of 16'!H4,'fraction 11 of 16'!H11,'fraction 11 of 16'!H18)</f>
        <v>1.384560623</v>
      </c>
      <c r="F28" s="8">
        <f>AVERAGE('fraction 11 of 16'!U4,'fraction 11 of 16'!U11,'fraction 11 of 16'!U18)</f>
        <v>77.46658203</v>
      </c>
      <c r="G28" s="8">
        <f>MAX('fraction 11 of 16'!U4,'fraction 11 of 16'!U11,'fraction 11 of 16'!U18)</f>
        <v>91.04581825</v>
      </c>
      <c r="H28" s="8">
        <f>MIN('fraction 11 of 16'!U4,'fraction 11 of 16'!U11,'fraction 11 of 16'!U18)</f>
        <v>65.06929289</v>
      </c>
    </row>
    <row r="29">
      <c r="A29" s="2" t="s">
        <v>21</v>
      </c>
      <c r="B29" s="9" t="s">
        <v>26</v>
      </c>
      <c r="C29" s="8">
        <f>AVERAGE('fraction 12 of 16'!H4,'fraction 12 of 16'!H11,'fraction 12 of 16'!H18)</f>
        <v>2.679646017</v>
      </c>
      <c r="D29" s="8">
        <f>MAX('fraction 12 of 16'!H4,'fraction 12 of 16'!H11,'fraction 12 of 16'!H18)</f>
        <v>4.044644072</v>
      </c>
      <c r="E29" s="8">
        <f>MIN('fraction 12 of 16'!H4,'fraction 12 of 16'!H11,'fraction 12 of 16'!H18)</f>
        <v>1.401383605</v>
      </c>
      <c r="F29" s="8">
        <f>AVERAGE('fraction 12 of 16'!U4,'fraction 12 of 16'!U11,'fraction 12 of 16'!U18)</f>
        <v>77.20840202</v>
      </c>
      <c r="G29" s="8">
        <f>MAX('fraction 12 of 16'!U4,'fraction 12 of 16'!U11,'fraction 12 of 16'!U18)</f>
        <v>90.84157092</v>
      </c>
      <c r="H29" s="8">
        <f>MIN('fraction 12 of 16'!U4,'fraction 12 of 16'!U11,'fraction 12 of 16'!U18)</f>
        <v>64.74534194</v>
      </c>
    </row>
    <row r="30">
      <c r="A30" s="2" t="s">
        <v>22</v>
      </c>
      <c r="B30" s="9" t="s">
        <v>26</v>
      </c>
      <c r="C30" s="8">
        <f>AVERAGE('fraction 13 of 16'!H4,'fraction 13 of 16'!H11,'fraction 13 of 16'!H18)</f>
        <v>2.696034055</v>
      </c>
      <c r="D30" s="8">
        <f>MAX('fraction 13 of 16'!H4,'fraction 13 of 16'!H11,'fraction 13 of 16'!H18)</f>
        <v>4.048943784</v>
      </c>
      <c r="E30" s="8">
        <f>MIN('fraction 13 of 16'!H4,'fraction 13 of 16'!H11,'fraction 13 of 16'!H18)</f>
        <v>1.436006461</v>
      </c>
      <c r="F30" s="8">
        <f>AVERAGE('fraction 13 of 16'!U4,'fraction 13 of 16'!U11,'fraction 13 of 16'!U18)</f>
        <v>77.03340957</v>
      </c>
      <c r="G30" s="8">
        <f>MAX('fraction 13 of 16'!U4,'fraction 13 of 16'!U11,'fraction 13 of 16'!U18)</f>
        <v>90.50133544</v>
      </c>
      <c r="H30" s="8">
        <f>MIN('fraction 13 of 16'!U4,'fraction 13 of 16'!U11,'fraction 13 of 16'!U18)</f>
        <v>64.67190104</v>
      </c>
    </row>
    <row r="31">
      <c r="A31" s="2" t="s">
        <v>23</v>
      </c>
      <c r="B31" s="9" t="s">
        <v>26</v>
      </c>
      <c r="C31" s="8">
        <f>AVERAGE('fraction 14 of 16'!H4,'fraction 14 of 16'!H11,'fraction 14 of 16'!H18)</f>
        <v>2.695538868</v>
      </c>
      <c r="D31" s="8">
        <f>MAX('fraction 14 of 16'!H4,'fraction 14 of 16'!H11,'fraction 14 of 16'!H18)</f>
        <v>4.047847796</v>
      </c>
      <c r="E31" s="8">
        <f>MIN('fraction 14 of 16'!H4,'fraction 14 of 16'!H11,'fraction 14 of 16'!H18)</f>
        <v>1.418635018</v>
      </c>
      <c r="F31" s="8">
        <f>AVERAGE('fraction 14 of 16'!U4,'fraction 14 of 16'!U11,'fraction 14 of 16'!U18)</f>
        <v>76.7100922</v>
      </c>
      <c r="G31" s="8">
        <f>MAX('fraction 14 of 16'!U4,'fraction 14 of 16'!U11,'fraction 14 of 16'!U18)</f>
        <v>90.2174782</v>
      </c>
      <c r="H31" s="8">
        <f>MIN('fraction 14 of 16'!U4,'fraction 14 of 16'!U11,'fraction 14 of 16'!U18)</f>
        <v>64.39485784</v>
      </c>
    </row>
    <row r="32">
      <c r="A32" s="2" t="s">
        <v>24</v>
      </c>
      <c r="B32" s="9" t="s">
        <v>26</v>
      </c>
      <c r="C32" s="8">
        <f>AVERAGE('fraction 15 of 16'!H4,'fraction 15 of 16'!H11,'fraction 15 of 16'!H18)</f>
        <v>2.691872798</v>
      </c>
      <c r="D32" s="8">
        <f>MAX('fraction 15 of 16'!H4,'fraction 15 of 16'!H11,'fraction 15 of 16'!H18)</f>
        <v>4.042091703</v>
      </c>
      <c r="E32" s="8">
        <f>MIN('fraction 15 of 16'!H4,'fraction 15 of 16'!H11,'fraction 15 of 16'!H18)</f>
        <v>1.412952542</v>
      </c>
      <c r="F32" s="8">
        <f>AVERAGE('fraction 15 of 16'!U4,'fraction 15 of 16'!U11,'fraction 15 of 16'!U18)</f>
        <v>76.34090741</v>
      </c>
      <c r="G32" s="8">
        <f>MAX('fraction 15 of 16'!U4,'fraction 15 of 16'!U11,'fraction 15 of 16'!U18)</f>
        <v>89.6503094</v>
      </c>
      <c r="H32" s="8">
        <f>MIN('fraction 15 of 16'!U4,'fraction 15 of 16'!U11,'fraction 15 of 16'!U18)</f>
        <v>64.20490893</v>
      </c>
    </row>
    <row r="33">
      <c r="A33" s="2" t="s">
        <v>25</v>
      </c>
      <c r="B33" s="9" t="s">
        <v>26</v>
      </c>
      <c r="C33" s="11">
        <f>AVERAGE('fraction 16 of 16'!H4,'fraction 16 of 16'!H11,'fraction 16 of 16'!H18)</f>
        <v>2.727428468</v>
      </c>
      <c r="D33" s="11">
        <f>MAX('fraction 16 of 16'!H4,'fraction 16 of 16'!H11,'fraction 16 of 16'!H18)</f>
        <v>4.056132126</v>
      </c>
      <c r="E33" s="11">
        <f>MIN('fraction 16 of 16'!H4,'fraction 16 of 16'!H11,'fraction 16 of 16'!H18)</f>
        <v>1.488528031</v>
      </c>
      <c r="F33" s="11">
        <f>AVERAGE('fraction 16 of 16'!U4,'fraction 16 of 16'!U11,'fraction 16 of 16'!U18)</f>
        <v>76.51396859</v>
      </c>
      <c r="G33" s="11">
        <f>MAX('fraction 16 of 16'!U4,'fraction 16 of 16'!U11,'fraction 16 of 16'!U18)</f>
        <v>89.7840005</v>
      </c>
      <c r="H33" s="11">
        <f>MIN('fraction 16 of 16'!U4,'fraction 16 of 16'!U11,'fraction 16 of 16'!U18)</f>
        <v>64.31741803</v>
      </c>
    </row>
    <row r="34">
      <c r="A34" s="5" t="s">
        <v>9</v>
      </c>
      <c r="B34" s="6" t="s">
        <v>27</v>
      </c>
      <c r="C34" s="8">
        <f>AVERAGE('fraction 1 of 16'!H5,'fraction 1 of 16'!H12,'fraction 1 of 16'!H19)</f>
        <v>0.939366912</v>
      </c>
      <c r="D34" s="8">
        <f>MAX('fraction 1 of 16'!H5,'fraction 1 of 16'!H12,'fraction 1 of 16'!H19)</f>
        <v>3.407842493</v>
      </c>
      <c r="E34" s="8">
        <f>MIN('fraction 1 of 16'!H5,'fraction 1 of 16'!H12,'fraction 1 of 16'!H19)</f>
        <v>-1.725128485</v>
      </c>
      <c r="F34" s="8">
        <f>AVERAGE('fraction 1 of 16'!U5,'fraction 1 of 16'!U12,'fraction 1 of 16'!U19)</f>
        <v>-0.4568588542</v>
      </c>
      <c r="G34" s="8">
        <f>MAX('fraction 1 of 16'!U5,'fraction 1 of 16'!U12,'fraction 1 of 16'!U19)</f>
        <v>7.681322848</v>
      </c>
      <c r="H34" s="8">
        <f>MIN('fraction 1 of 16'!U5,'fraction 1 of 16'!U12,'fraction 1 of 16'!U19)</f>
        <v>-10.28904311</v>
      </c>
    </row>
    <row r="35">
      <c r="A35" s="2" t="s">
        <v>11</v>
      </c>
      <c r="B35" s="9" t="s">
        <v>27</v>
      </c>
      <c r="C35" s="8">
        <f>AVERAGE('fraction 2 of 16'!H5,'fraction 2 of 16'!H12,'fraction 2 of 16'!H19)</f>
        <v>0.9150123262</v>
      </c>
      <c r="D35" s="8">
        <f>MAX('fraction 2 of 16'!H5,'fraction 2 of 16'!H12,'fraction 2 of 16'!H19)</f>
        <v>3.368150474</v>
      </c>
      <c r="E35" s="8">
        <f>MIN('fraction 2 of 16'!H5,'fraction 2 of 16'!H12,'fraction 2 of 16'!H19)</f>
        <v>-1.731952222</v>
      </c>
      <c r="F35" s="8">
        <f>AVERAGE('fraction 2 of 16'!U5,'fraction 2 of 16'!U12,'fraction 2 of 16'!U19)</f>
        <v>-0.6926697632</v>
      </c>
      <c r="G35" s="8">
        <f>MAX('fraction 2 of 16'!U5,'fraction 2 of 16'!U12,'fraction 2 of 16'!U19)</f>
        <v>7.381968489</v>
      </c>
      <c r="H35" s="8">
        <f>MIN('fraction 2 of 16'!U5,'fraction 2 of 16'!U12,'fraction 2 of 16'!U19)</f>
        <v>-10.4369358</v>
      </c>
    </row>
    <row r="36">
      <c r="A36" s="2" t="s">
        <v>12</v>
      </c>
      <c r="B36" s="9" t="s">
        <v>27</v>
      </c>
      <c r="C36" s="8">
        <f>AVERAGE('fraction 3 of 16'!H5,'fraction 3 of 16'!H12,'fraction 3 of 16'!H19)</f>
        <v>0.8804339679</v>
      </c>
      <c r="D36" s="8">
        <f>MAX('fraction 3 of 16'!H5,'fraction 3 of 16'!H12,'fraction 3 of 16'!H19)</f>
        <v>3.306982272</v>
      </c>
      <c r="E36" s="8">
        <f>MIN('fraction 3 of 16'!H5,'fraction 3 of 16'!H12,'fraction 3 of 16'!H19)</f>
        <v>-1.735011891</v>
      </c>
      <c r="F36" s="8">
        <f>AVERAGE('fraction 3 of 16'!U5,'fraction 3 of 16'!U12,'fraction 3 of 16'!U19)</f>
        <v>-0.8337215079</v>
      </c>
      <c r="G36" s="8">
        <f>MAX('fraction 3 of 16'!U5,'fraction 3 of 16'!U12,'fraction 3 of 16'!U19)</f>
        <v>7.200539937</v>
      </c>
      <c r="H36" s="8">
        <f>MIN('fraction 3 of 16'!U5,'fraction 3 of 16'!U12,'fraction 3 of 16'!U19)</f>
        <v>-10.50907373</v>
      </c>
    </row>
    <row r="37">
      <c r="A37" s="2" t="s">
        <v>13</v>
      </c>
      <c r="B37" s="9" t="s">
        <v>27</v>
      </c>
      <c r="C37" s="8">
        <f>AVERAGE('fraction 4 of 16'!H5,'fraction 4 of 16'!H12,'fraction 4 of 16'!H19)</f>
        <v>0.8707146504</v>
      </c>
      <c r="D37" s="8">
        <f>MAX('fraction 4 of 16'!H5,'fraction 4 of 16'!H12,'fraction 4 of 16'!H19)</f>
        <v>3.271267843</v>
      </c>
      <c r="E37" s="8">
        <f>MIN('fraction 4 of 16'!H5,'fraction 4 of 16'!H12,'fraction 4 of 16'!H19)</f>
        <v>-1.714197443</v>
      </c>
      <c r="F37" s="8">
        <f>AVERAGE('fraction 4 of 16'!U5,'fraction 4 of 16'!U12,'fraction 4 of 16'!U19)</f>
        <v>-0.9158451082</v>
      </c>
      <c r="G37" s="8">
        <f>MAX('fraction 4 of 16'!U5,'fraction 4 of 16'!U12,'fraction 4 of 16'!U19)</f>
        <v>7.069838901</v>
      </c>
      <c r="H37" s="8">
        <f>MIN('fraction 4 of 16'!U5,'fraction 4 of 16'!U12,'fraction 4 of 16'!U19)</f>
        <v>-10.51325127</v>
      </c>
    </row>
    <row r="38">
      <c r="A38" s="2" t="s">
        <v>14</v>
      </c>
      <c r="B38" s="9" t="s">
        <v>27</v>
      </c>
      <c r="C38" s="8">
        <f>AVERAGE('fraction 5 of 16'!H5,'fraction 5 of 16'!H12,'fraction 5 of 16'!H19)</f>
        <v>0.8659857952</v>
      </c>
      <c r="D38" s="8">
        <f>MAX('fraction 5 of 16'!H5,'fraction 5 of 16'!H12,'fraction 5 of 16'!H19)</f>
        <v>3.272048048</v>
      </c>
      <c r="E38" s="8">
        <f>MIN('fraction 5 of 16'!H5,'fraction 5 of 16'!H12,'fraction 5 of 16'!H19)</f>
        <v>-1.72696783</v>
      </c>
      <c r="F38" s="8">
        <f>AVERAGE('fraction 5 of 16'!U5,'fraction 5 of 16'!U12,'fraction 5 of 16'!U19)</f>
        <v>-1.032048296</v>
      </c>
      <c r="G38" s="8">
        <f>MAX('fraction 5 of 16'!U5,'fraction 5 of 16'!U12,'fraction 5 of 16'!U19)</f>
        <v>6.87108738</v>
      </c>
      <c r="H38" s="8">
        <f>MIN('fraction 5 of 16'!U5,'fraction 5 of 16'!U12,'fraction 5 of 16'!U19)</f>
        <v>-10.5337431</v>
      </c>
    </row>
    <row r="39">
      <c r="A39" s="2" t="s">
        <v>15</v>
      </c>
      <c r="B39" s="9" t="s">
        <v>27</v>
      </c>
      <c r="C39" s="8">
        <f>AVERAGE('fraction 6 of 16'!H5,'fraction 6 of 16'!H12,'fraction 6 of 16'!H19)</f>
        <v>0.8462655668</v>
      </c>
      <c r="D39" s="8">
        <f>MAX('fraction 6 of 16'!H5,'fraction 6 of 16'!H12,'fraction 6 of 16'!H19)</f>
        <v>3.246593904</v>
      </c>
      <c r="E39" s="8">
        <f>MIN('fraction 6 of 16'!H5,'fraction 6 of 16'!H12,'fraction 6 of 16'!H19)</f>
        <v>-1.738388338</v>
      </c>
      <c r="F39" s="8">
        <f>AVERAGE('fraction 6 of 16'!U5,'fraction 6 of 16'!U12,'fraction 6 of 16'!U19)</f>
        <v>-0.9972615018</v>
      </c>
      <c r="G39" s="8">
        <f>MAX('fraction 6 of 16'!U5,'fraction 6 of 16'!U12,'fraction 6 of 16'!U19)</f>
        <v>6.987671905</v>
      </c>
      <c r="H39" s="8">
        <f>MIN('fraction 6 of 16'!U5,'fraction 6 of 16'!U12,'fraction 6 of 16'!U19)</f>
        <v>-10.59367936</v>
      </c>
    </row>
    <row r="40">
      <c r="A40" s="2" t="s">
        <v>16</v>
      </c>
      <c r="B40" s="9" t="s">
        <v>27</v>
      </c>
      <c r="C40" s="8">
        <f>AVERAGE('fraction 7 of 16'!H5,'fraction 7 of 16'!H12,'fraction 7 of 16'!H19)</f>
        <v>0.8369258041</v>
      </c>
      <c r="D40" s="8">
        <f>MAX('fraction 7 of 16'!H5,'fraction 7 of 16'!H12,'fraction 7 of 16'!H19)</f>
        <v>3.218300545</v>
      </c>
      <c r="E40" s="8">
        <f>MIN('fraction 7 of 16'!H5,'fraction 7 of 16'!H12,'fraction 7 of 16'!H19)</f>
        <v>-1.726451399</v>
      </c>
      <c r="F40" s="8">
        <f>AVERAGE('fraction 7 of 16'!U5,'fraction 7 of 16'!U12,'fraction 7 of 16'!U19)</f>
        <v>-1.162963119</v>
      </c>
      <c r="G40" s="8">
        <f>MAX('fraction 7 of 16'!U5,'fraction 7 of 16'!U12,'fraction 7 of 16'!U19)</f>
        <v>6.726366861</v>
      </c>
      <c r="H40" s="8">
        <f>MIN('fraction 7 of 16'!U5,'fraction 7 of 16'!U12,'fraction 7 of 16'!U19)</f>
        <v>-10.63006659</v>
      </c>
    </row>
    <row r="41">
      <c r="A41" s="2" t="s">
        <v>17</v>
      </c>
      <c r="B41" s="9" t="s">
        <v>27</v>
      </c>
      <c r="C41" s="8">
        <f>AVERAGE('fraction 8 of 16'!H5,'fraction 8 of 16'!H12,'fraction 8 of 16'!H19)</f>
        <v>0.7990898973</v>
      </c>
      <c r="D41" s="8">
        <f>MAX('fraction 8 of 16'!H5,'fraction 8 of 16'!H12,'fraction 8 of 16'!H19)</f>
        <v>3.17785913</v>
      </c>
      <c r="E41" s="8">
        <f>MIN('fraction 8 of 16'!H5,'fraction 8 of 16'!H12,'fraction 8 of 16'!H19)</f>
        <v>-1.760974293</v>
      </c>
      <c r="F41" s="8">
        <f>AVERAGE('fraction 8 of 16'!U5,'fraction 8 of 16'!U12,'fraction 8 of 16'!U19)</f>
        <v>-1.279795188</v>
      </c>
      <c r="G41" s="8">
        <f>MAX('fraction 8 of 16'!U5,'fraction 8 of 16'!U12,'fraction 8 of 16'!U19)</f>
        <v>6.617672629</v>
      </c>
      <c r="H41" s="8">
        <f>MIN('fraction 8 of 16'!U5,'fraction 8 of 16'!U12,'fraction 8 of 16'!U19)</f>
        <v>-10.75479926</v>
      </c>
    </row>
    <row r="42">
      <c r="A42" s="2" t="s">
        <v>18</v>
      </c>
      <c r="B42" s="9" t="s">
        <v>27</v>
      </c>
      <c r="C42" s="8">
        <f>AVERAGE('fraction 9 of 16'!H5,'fraction 9 of 16'!H12,'fraction 9 of 16'!H19)</f>
        <v>0.7734217021</v>
      </c>
      <c r="D42" s="8">
        <f>MAX('fraction 9 of 16'!H5,'fraction 9 of 16'!H12,'fraction 9 of 16'!H19)</f>
        <v>3.135995145</v>
      </c>
      <c r="E42" s="8">
        <f>MIN('fraction 9 of 16'!H5,'fraction 9 of 16'!H12,'fraction 9 of 16'!H19)</f>
        <v>-1.768283449</v>
      </c>
      <c r="F42" s="8">
        <f>AVERAGE('fraction 9 of 16'!U5,'fraction 9 of 16'!U12,'fraction 9 of 16'!U19)</f>
        <v>-1.499715009</v>
      </c>
      <c r="G42" s="8">
        <f>MAX('fraction 9 of 16'!U5,'fraction 9 of 16'!U12,'fraction 9 of 16'!U19)</f>
        <v>6.435966538</v>
      </c>
      <c r="H42" s="8">
        <f>MIN('fraction 9 of 16'!U5,'fraction 9 of 16'!U12,'fraction 9 of 16'!U19)</f>
        <v>-10.77749714</v>
      </c>
    </row>
    <row r="43">
      <c r="A43" s="2" t="s">
        <v>19</v>
      </c>
      <c r="B43" s="9" t="s">
        <v>27</v>
      </c>
      <c r="C43" s="8">
        <f>AVERAGE('fraction 10 of 16'!H5,'fraction 10 of 16'!H12,'fraction 10 of 16'!H19)</f>
        <v>0.7725778814</v>
      </c>
      <c r="D43" s="8">
        <f>MAX('fraction 10 of 16'!H5,'fraction 10 of 16'!H12,'fraction 10 of 16'!H19)</f>
        <v>3.134760276</v>
      </c>
      <c r="E43" s="8">
        <f>MIN('fraction 10 of 16'!H5,'fraction 10 of 16'!H12,'fraction 10 of 16'!H19)</f>
        <v>-1.768582819</v>
      </c>
      <c r="F43" s="8">
        <f>AVERAGE('fraction 10 of 16'!U5,'fraction 10 of 16'!U12,'fraction 10 of 16'!U19)</f>
        <v>-1.511141092</v>
      </c>
      <c r="G43" s="8">
        <f>MAX('fraction 10 of 16'!U5,'fraction 10 of 16'!U12,'fraction 10 of 16'!U19)</f>
        <v>6.403704081</v>
      </c>
      <c r="H43" s="8">
        <f>MIN('fraction 10 of 16'!U5,'fraction 10 of 16'!U12,'fraction 10 of 16'!U19)</f>
        <v>-10.81378522</v>
      </c>
    </row>
    <row r="44">
      <c r="A44" s="2" t="s">
        <v>20</v>
      </c>
      <c r="B44" s="9" t="s">
        <v>27</v>
      </c>
      <c r="C44" s="8">
        <f>AVERAGE('fraction 11 of 16'!H5,'fraction 11 of 16'!H12,'fraction 11 of 16'!H19)</f>
        <v>0.7624203899</v>
      </c>
      <c r="D44" s="8">
        <f>MAX('fraction 11 of 16'!H5,'fraction 11 of 16'!H12,'fraction 11 of 16'!H19)</f>
        <v>3.111651734</v>
      </c>
      <c r="E44" s="8">
        <f>MIN('fraction 11 of 16'!H5,'fraction 11 of 16'!H12,'fraction 11 of 16'!H19)</f>
        <v>-1.763643265</v>
      </c>
      <c r="F44" s="8">
        <f>AVERAGE('fraction 11 of 16'!U5,'fraction 11 of 16'!U12,'fraction 11 of 16'!U19)</f>
        <v>-1.50981463</v>
      </c>
      <c r="G44" s="8">
        <f>MAX('fraction 11 of 16'!U5,'fraction 11 of 16'!U12,'fraction 11 of 16'!U19)</f>
        <v>6.344233852</v>
      </c>
      <c r="H44" s="8">
        <f>MIN('fraction 11 of 16'!U5,'fraction 11 of 16'!U12,'fraction 11 of 16'!U19)</f>
        <v>-10.7929654</v>
      </c>
    </row>
    <row r="45">
      <c r="A45" s="2" t="s">
        <v>21</v>
      </c>
      <c r="B45" s="9" t="s">
        <v>27</v>
      </c>
      <c r="C45" s="8">
        <f>AVERAGE('fraction 12 of 16'!H5,'fraction 12 of 16'!H12,'fraction 12 of 16'!H19)</f>
        <v>0.7512412952</v>
      </c>
      <c r="D45" s="8">
        <f>MAX('fraction 12 of 16'!H5,'fraction 12 of 16'!H12,'fraction 12 of 16'!H19)</f>
        <v>3.097507158</v>
      </c>
      <c r="E45" s="8">
        <f>MIN('fraction 12 of 16'!H5,'fraction 12 of 16'!H12,'fraction 12 of 16'!H19)</f>
        <v>-1.771515151</v>
      </c>
      <c r="F45" s="8">
        <f>AVERAGE('fraction 12 of 16'!U5,'fraction 12 of 16'!U12,'fraction 12 of 16'!U19)</f>
        <v>-1.531852102</v>
      </c>
      <c r="G45" s="8">
        <f>MAX('fraction 12 of 16'!U5,'fraction 12 of 16'!U12,'fraction 12 of 16'!U19)</f>
        <v>6.258126199</v>
      </c>
      <c r="H45" s="8">
        <f>MIN('fraction 12 of 16'!U5,'fraction 12 of 16'!U12,'fraction 12 of 16'!U19)</f>
        <v>-10.85251948</v>
      </c>
    </row>
    <row r="46">
      <c r="A46" s="2" t="s">
        <v>22</v>
      </c>
      <c r="B46" s="9" t="s">
        <v>27</v>
      </c>
      <c r="C46" s="8">
        <f>AVERAGE('fraction 13 of 16'!H5,'fraction 13 of 16'!H12,'fraction 13 of 16'!H19)</f>
        <v>0.7404090079</v>
      </c>
      <c r="D46" s="8">
        <f>MAX('fraction 13 of 16'!H5,'fraction 13 of 16'!H12,'fraction 13 of 16'!H19)</f>
        <v>3.081312067</v>
      </c>
      <c r="E46" s="8">
        <f>MIN('fraction 13 of 16'!H5,'fraction 13 of 16'!H12,'fraction 13 of 16'!H19)</f>
        <v>-1.776218037</v>
      </c>
      <c r="F46" s="8">
        <f>AVERAGE('fraction 13 of 16'!U5,'fraction 13 of 16'!U12,'fraction 13 of 16'!U19)</f>
        <v>-1.594107782</v>
      </c>
      <c r="G46" s="8">
        <f>MAX('fraction 13 of 16'!U5,'fraction 13 of 16'!U12,'fraction 13 of 16'!U19)</f>
        <v>6.172827002</v>
      </c>
      <c r="H46" s="8">
        <f>MIN('fraction 13 of 16'!U5,'fraction 13 of 16'!U12,'fraction 13 of 16'!U19)</f>
        <v>-10.88488771</v>
      </c>
    </row>
    <row r="47">
      <c r="A47" s="2" t="s">
        <v>23</v>
      </c>
      <c r="B47" s="9" t="s">
        <v>27</v>
      </c>
      <c r="C47" s="8">
        <f>AVERAGE('fraction 14 of 16'!H5,'fraction 14 of 16'!H12,'fraction 14 of 16'!H19)</f>
        <v>0.73668894</v>
      </c>
      <c r="D47" s="8">
        <f>MAX('fraction 14 of 16'!H5,'fraction 14 of 16'!H12,'fraction 14 of 16'!H19)</f>
        <v>3.069111569</v>
      </c>
      <c r="E47" s="8">
        <f>MIN('fraction 14 of 16'!H5,'fraction 14 of 16'!H12,'fraction 14 of 16'!H19)</f>
        <v>-1.770627089</v>
      </c>
      <c r="F47" s="8">
        <f>AVERAGE('fraction 14 of 16'!U5,'fraction 14 of 16'!U12,'fraction 14 of 16'!U19)</f>
        <v>-1.724576516</v>
      </c>
      <c r="G47" s="8">
        <f>MAX('fraction 14 of 16'!U5,'fraction 14 of 16'!U12,'fraction 14 of 16'!U19)</f>
        <v>5.990615752</v>
      </c>
      <c r="H47" s="8">
        <f>MIN('fraction 14 of 16'!U5,'fraction 14 of 16'!U12,'fraction 14 of 16'!U19)</f>
        <v>-10.94741642</v>
      </c>
    </row>
    <row r="48">
      <c r="A48" s="2" t="s">
        <v>24</v>
      </c>
      <c r="B48" s="9" t="s">
        <v>27</v>
      </c>
      <c r="C48" s="8">
        <f>AVERAGE('fraction 15 of 16'!H5,'fraction 15 of 16'!H12,'fraction 15 of 16'!H19)</f>
        <v>0.7283729705</v>
      </c>
      <c r="D48" s="8">
        <f>MAX('fraction 15 of 16'!H5,'fraction 15 of 16'!H12,'fraction 15 of 16'!H19)</f>
        <v>3.057274883</v>
      </c>
      <c r="E48" s="8">
        <f>MIN('fraction 15 of 16'!H5,'fraction 15 of 16'!H12,'fraction 15 of 16'!H19)</f>
        <v>-1.774836468</v>
      </c>
      <c r="F48" s="8">
        <f>AVERAGE('fraction 15 of 16'!U5,'fraction 15 of 16'!U12,'fraction 15 of 16'!U19)</f>
        <v>-1.724340119</v>
      </c>
      <c r="G48" s="8">
        <f>MAX('fraction 15 of 16'!U5,'fraction 15 of 16'!U12,'fraction 15 of 16'!U19)</f>
        <v>5.97893985</v>
      </c>
      <c r="H48" s="8">
        <f>MIN('fraction 15 of 16'!U5,'fraction 15 of 16'!U12,'fraction 15 of 16'!U19)</f>
        <v>-10.93019462</v>
      </c>
    </row>
    <row r="49">
      <c r="A49" s="2" t="s">
        <v>25</v>
      </c>
      <c r="B49" s="9" t="s">
        <v>27</v>
      </c>
      <c r="C49" s="11">
        <f>AVERAGE('fraction 16 of 16'!H5,'fraction 16 of 16'!H12,'fraction 16 of 16'!H19)</f>
        <v>0.7162744045</v>
      </c>
      <c r="D49" s="11">
        <f>MAX('fraction 16 of 16'!H5,'fraction 16 of 16'!H12,'fraction 16 of 16'!H19)</f>
        <v>3.02400719</v>
      </c>
      <c r="E49" s="11">
        <f>MIN('fraction 16 of 16'!H5,'fraction 16 of 16'!H12,'fraction 16 of 16'!H19)</f>
        <v>-1.76174328</v>
      </c>
      <c r="F49" s="11">
        <f>AVERAGE('fraction 16 of 16'!U5,'fraction 16 of 16'!U12,'fraction 16 of 16'!U19)</f>
        <v>-1.78029482</v>
      </c>
      <c r="G49" s="11">
        <f>MAX('fraction 16 of 16'!U5,'fraction 16 of 16'!U12,'fraction 16 of 16'!U19)</f>
        <v>5.912832993</v>
      </c>
      <c r="H49" s="11">
        <f>MIN('fraction 16 of 16'!U5,'fraction 16 of 16'!U12,'fraction 16 of 16'!U19)</f>
        <v>-10.95913013</v>
      </c>
    </row>
    <row r="50">
      <c r="A50" s="5" t="s">
        <v>9</v>
      </c>
      <c r="B50" s="6" t="s">
        <v>28</v>
      </c>
      <c r="C50" s="8">
        <f>AVERAGE('fraction 1 of 16'!H6,'fraction 1 of 16'!H13,'fraction 1 of 16'!H20)</f>
        <v>-2.208617297</v>
      </c>
      <c r="D50" s="8">
        <f>MAX('fraction 1 of 16'!H6,'fraction 1 of 16'!H13,'fraction 1 of 16'!H20)</f>
        <v>-0.3418837224</v>
      </c>
      <c r="E50" s="8">
        <f>MIN('fraction 1 of 16'!H6,'fraction 1 of 16'!H13,'fraction 1 of 16'!H20)</f>
        <v>-4.188012495</v>
      </c>
      <c r="F50" s="8">
        <f>AVERAGE('fraction 1 of 16'!U6,'fraction 1 of 16'!U13,'fraction 1 of 16'!U20)</f>
        <v>-26.33683721</v>
      </c>
      <c r="G50" s="8">
        <f>MAX('fraction 1 of 16'!U6,'fraction 1 of 16'!U13,'fraction 1 of 16'!U20)</f>
        <v>-23.9147843</v>
      </c>
      <c r="H50" s="8">
        <f>MIN('fraction 1 of 16'!U6,'fraction 1 of 16'!U13,'fraction 1 of 16'!U20)</f>
        <v>-29.0611818</v>
      </c>
    </row>
    <row r="51">
      <c r="A51" s="2" t="s">
        <v>11</v>
      </c>
      <c r="B51" s="9" t="s">
        <v>28</v>
      </c>
      <c r="C51" s="8">
        <f>AVERAGE('fraction 2 of 16'!H6,'fraction 2 of 16'!H13,'fraction 2 of 16'!H20)</f>
        <v>-2.206935738</v>
      </c>
      <c r="D51" s="8">
        <f>MAX('fraction 2 of 16'!H6,'fraction 2 of 16'!H13,'fraction 2 of 16'!H20)</f>
        <v>-0.3423489549</v>
      </c>
      <c r="E51" s="8">
        <f>MIN('fraction 2 of 16'!H6,'fraction 2 of 16'!H13,'fraction 2 of 16'!H20)</f>
        <v>-4.183489888</v>
      </c>
      <c r="F51" s="8">
        <f>AVERAGE('fraction 2 of 16'!U6,'fraction 2 of 16'!U13,'fraction 2 of 16'!U20)</f>
        <v>-26.39918036</v>
      </c>
      <c r="G51" s="8">
        <f>MAX('fraction 2 of 16'!U6,'fraction 2 of 16'!U13,'fraction 2 of 16'!U20)</f>
        <v>-23.93048323</v>
      </c>
      <c r="H51" s="8">
        <f>MIN('fraction 2 of 16'!U6,'fraction 2 of 16'!U13,'fraction 2 of 16'!U20)</f>
        <v>-29.17725484</v>
      </c>
    </row>
    <row r="52">
      <c r="A52" s="2" t="s">
        <v>12</v>
      </c>
      <c r="B52" s="9" t="s">
        <v>28</v>
      </c>
      <c r="C52" s="8">
        <f>AVERAGE('fraction 3 of 16'!H6,'fraction 3 of 16'!H13,'fraction 3 of 16'!H20)</f>
        <v>-2.219063135</v>
      </c>
      <c r="D52" s="8">
        <f>MAX('fraction 3 of 16'!H6,'fraction 3 of 16'!H13,'fraction 3 of 16'!H20)</f>
        <v>-0.361380665</v>
      </c>
      <c r="E52" s="8">
        <f>MIN('fraction 3 of 16'!H6,'fraction 3 of 16'!H13,'fraction 3 of 16'!H20)</f>
        <v>-4.187734854</v>
      </c>
      <c r="F52" s="8">
        <f>AVERAGE('fraction 3 of 16'!U6,'fraction 3 of 16'!U13,'fraction 3 of 16'!U20)</f>
        <v>-26.49195317</v>
      </c>
      <c r="G52" s="8">
        <f>MAX('fraction 3 of 16'!U6,'fraction 3 of 16'!U13,'fraction 3 of 16'!U20)</f>
        <v>-24.02078226</v>
      </c>
      <c r="H52" s="8">
        <f>MIN('fraction 3 of 16'!U6,'fraction 3 of 16'!U13,'fraction 3 of 16'!U20)</f>
        <v>-29.27171727</v>
      </c>
    </row>
    <row r="53">
      <c r="A53" s="2" t="s">
        <v>13</v>
      </c>
      <c r="B53" s="9" t="s">
        <v>28</v>
      </c>
      <c r="C53" s="8">
        <f>AVERAGE('fraction 4 of 16'!H6,'fraction 4 of 16'!H13,'fraction 4 of 16'!H20)</f>
        <v>-2.206184147</v>
      </c>
      <c r="D53" s="8">
        <f>MAX('fraction 4 of 16'!H6,'fraction 4 of 16'!H13,'fraction 4 of 16'!H20)</f>
        <v>-0.3572632986</v>
      </c>
      <c r="E53" s="8">
        <f>MIN('fraction 4 of 16'!H6,'fraction 4 of 16'!H13,'fraction 4 of 16'!H20)</f>
        <v>-4.164898676</v>
      </c>
      <c r="F53" s="8">
        <f>AVERAGE('fraction 4 of 16'!U6,'fraction 4 of 16'!U13,'fraction 4 of 16'!U20)</f>
        <v>-26.47595616</v>
      </c>
      <c r="G53" s="8">
        <f>MAX('fraction 4 of 16'!U6,'fraction 4 of 16'!U13,'fraction 4 of 16'!U20)</f>
        <v>-24.00770108</v>
      </c>
      <c r="H53" s="8">
        <f>MIN('fraction 4 of 16'!U6,'fraction 4 of 16'!U13,'fraction 4 of 16'!U20)</f>
        <v>-29.25005466</v>
      </c>
    </row>
    <row r="54">
      <c r="A54" s="2" t="s">
        <v>14</v>
      </c>
      <c r="B54" s="9" t="s">
        <v>28</v>
      </c>
      <c r="C54" s="8">
        <f>AVERAGE('fraction 5 of 16'!H6,'fraction 5 of 16'!H13,'fraction 5 of 16'!H20)</f>
        <v>-2.215307315</v>
      </c>
      <c r="D54" s="8">
        <f>MAX('fraction 5 of 16'!H6,'fraction 5 of 16'!H13,'fraction 5 of 16'!H20)</f>
        <v>-0.3607639108</v>
      </c>
      <c r="E54" s="8">
        <f>MIN('fraction 5 of 16'!H6,'fraction 5 of 16'!H13,'fraction 5 of 16'!H20)</f>
        <v>-4.180376747</v>
      </c>
      <c r="F54" s="8">
        <f>AVERAGE('fraction 5 of 16'!U6,'fraction 5 of 16'!U13,'fraction 5 of 16'!U20)</f>
        <v>-26.49882718</v>
      </c>
      <c r="G54" s="8">
        <f>MAX('fraction 5 of 16'!U6,'fraction 5 of 16'!U13,'fraction 5 of 16'!U20)</f>
        <v>-24.02958988</v>
      </c>
      <c r="H54" s="8">
        <f>MIN('fraction 5 of 16'!U6,'fraction 5 of 16'!U13,'fraction 5 of 16'!U20)</f>
        <v>-29.27508989</v>
      </c>
    </row>
    <row r="55">
      <c r="A55" s="2" t="s">
        <v>15</v>
      </c>
      <c r="B55" s="9" t="s">
        <v>28</v>
      </c>
      <c r="C55" s="8">
        <f>AVERAGE('fraction 6 of 16'!H6,'fraction 6 of 16'!H13,'fraction 6 of 16'!H20)</f>
        <v>-2.20754329</v>
      </c>
      <c r="D55" s="8">
        <f>MAX('fraction 6 of 16'!H6,'fraction 6 of 16'!H13,'fraction 6 of 16'!H20)</f>
        <v>-0.3514161151</v>
      </c>
      <c r="E55" s="8">
        <f>MIN('fraction 6 of 16'!H6,'fraction 6 of 16'!H13,'fraction 6 of 16'!H20)</f>
        <v>-4.174344137</v>
      </c>
      <c r="F55" s="8">
        <f>AVERAGE('fraction 6 of 16'!U6,'fraction 6 of 16'!U13,'fraction 6 of 16'!U20)</f>
        <v>-26.46898049</v>
      </c>
      <c r="G55" s="8">
        <f>MAX('fraction 6 of 16'!U6,'fraction 6 of 16'!U13,'fraction 6 of 16'!U20)</f>
        <v>-23.97360726</v>
      </c>
      <c r="H55" s="8">
        <f>MIN('fraction 6 of 16'!U6,'fraction 6 of 16'!U13,'fraction 6 of 16'!U20)</f>
        <v>-29.27586664</v>
      </c>
    </row>
    <row r="56">
      <c r="A56" s="2" t="s">
        <v>16</v>
      </c>
      <c r="B56" s="9" t="s">
        <v>28</v>
      </c>
      <c r="C56" s="8">
        <f>AVERAGE('fraction 7 of 16'!H6,'fraction 7 of 16'!H13,'fraction 7 of 16'!H20)</f>
        <v>-2.21114129</v>
      </c>
      <c r="D56" s="8">
        <f>MAX('fraction 7 of 16'!H6,'fraction 7 of 16'!H13,'fraction 7 of 16'!H20)</f>
        <v>-0.3621167974</v>
      </c>
      <c r="E56" s="8">
        <f>MIN('fraction 7 of 16'!H6,'fraction 7 of 16'!H13,'fraction 7 of 16'!H20)</f>
        <v>-4.169858496</v>
      </c>
      <c r="F56" s="8">
        <f>AVERAGE('fraction 7 of 16'!U6,'fraction 7 of 16'!U13,'fraction 7 of 16'!U20)</f>
        <v>-26.49345485</v>
      </c>
      <c r="G56" s="8">
        <f>MAX('fraction 7 of 16'!U6,'fraction 7 of 16'!U13,'fraction 7 of 16'!U20)</f>
        <v>-24.00093844</v>
      </c>
      <c r="H56" s="8">
        <f>MIN('fraction 7 of 16'!U6,'fraction 7 of 16'!U13,'fraction 7 of 16'!U20)</f>
        <v>-29.29538151</v>
      </c>
    </row>
    <row r="57">
      <c r="A57" s="2" t="s">
        <v>17</v>
      </c>
      <c r="B57" s="9" t="s">
        <v>28</v>
      </c>
      <c r="C57" s="8">
        <f>AVERAGE('fraction 8 of 16'!H6,'fraction 8 of 16'!H13,'fraction 8 of 16'!H20)</f>
        <v>-2.252968762</v>
      </c>
      <c r="D57" s="8">
        <f>MAX('fraction 8 of 16'!H6,'fraction 8 of 16'!H13,'fraction 8 of 16'!H20)</f>
        <v>-0.4055413052</v>
      </c>
      <c r="E57" s="8">
        <f>MIN('fraction 8 of 16'!H6,'fraction 8 of 16'!H13,'fraction 8 of 16'!H20)</f>
        <v>-4.209977546</v>
      </c>
      <c r="F57" s="8">
        <f>AVERAGE('fraction 8 of 16'!U6,'fraction 8 of 16'!U13,'fraction 8 of 16'!U20)</f>
        <v>-26.61018384</v>
      </c>
      <c r="G57" s="8">
        <f>MAX('fraction 8 of 16'!U6,'fraction 8 of 16'!U13,'fraction 8 of 16'!U20)</f>
        <v>-24.15044451</v>
      </c>
      <c r="H57" s="8">
        <f>MIN('fraction 8 of 16'!U6,'fraction 8 of 16'!U13,'fraction 8 of 16'!U20)</f>
        <v>-29.37456718</v>
      </c>
    </row>
    <row r="58">
      <c r="A58" s="2" t="s">
        <v>18</v>
      </c>
      <c r="B58" s="9" t="s">
        <v>28</v>
      </c>
      <c r="C58" s="8">
        <f>AVERAGE('fraction 9 of 16'!H6,'fraction 9 of 16'!H13,'fraction 9 of 16'!H20)</f>
        <v>-2.256984307</v>
      </c>
      <c r="D58" s="8">
        <f>MAX('fraction 9 of 16'!H6,'fraction 9 of 16'!H13,'fraction 9 of 16'!H20)</f>
        <v>-0.4135267751</v>
      </c>
      <c r="E58" s="8">
        <f>MIN('fraction 9 of 16'!H6,'fraction 9 of 16'!H13,'fraction 9 of 16'!H20)</f>
        <v>-4.209475845</v>
      </c>
      <c r="F58" s="8">
        <f>AVERAGE('fraction 9 of 16'!U6,'fraction 9 of 16'!U13,'fraction 9 of 16'!U20)</f>
        <v>-26.58428313</v>
      </c>
      <c r="G58" s="8">
        <f>MAX('fraction 9 of 16'!U6,'fraction 9 of 16'!U13,'fraction 9 of 16'!U20)</f>
        <v>-24.12252957</v>
      </c>
      <c r="H58" s="8">
        <f>MIN('fraction 9 of 16'!U6,'fraction 9 of 16'!U13,'fraction 9 of 16'!U20)</f>
        <v>-29.34994452</v>
      </c>
    </row>
    <row r="59">
      <c r="A59" s="2" t="s">
        <v>19</v>
      </c>
      <c r="B59" s="9" t="s">
        <v>28</v>
      </c>
      <c r="C59" s="8">
        <f>AVERAGE('fraction 10 of 16'!H6,'fraction 10 of 16'!H13,'fraction 10 of 16'!H20)</f>
        <v>-2.255072134</v>
      </c>
      <c r="D59" s="8">
        <f>MAX('fraction 10 of 16'!H6,'fraction 10 of 16'!H13,'fraction 10 of 16'!H20)</f>
        <v>-0.4144247468</v>
      </c>
      <c r="E59" s="8">
        <f>MIN('fraction 10 of 16'!H6,'fraction 10 of 16'!H13,'fraction 10 of 16'!H20)</f>
        <v>-4.204289618</v>
      </c>
      <c r="F59" s="8">
        <f>AVERAGE('fraction 10 of 16'!U6,'fraction 10 of 16'!U13,'fraction 10 of 16'!U20)</f>
        <v>-26.61548725</v>
      </c>
      <c r="G59" s="8">
        <f>MAX('fraction 10 of 16'!U6,'fraction 10 of 16'!U13,'fraction 10 of 16'!U20)</f>
        <v>-24.12732538</v>
      </c>
      <c r="H59" s="8">
        <f>MIN('fraction 10 of 16'!U6,'fraction 10 of 16'!U13,'fraction 10 of 16'!U20)</f>
        <v>-29.41096592</v>
      </c>
    </row>
    <row r="60">
      <c r="A60" s="2" t="s">
        <v>20</v>
      </c>
      <c r="B60" s="9" t="s">
        <v>28</v>
      </c>
      <c r="C60" s="8">
        <f>AVERAGE('fraction 11 of 16'!H6,'fraction 11 of 16'!H13,'fraction 11 of 16'!H20)</f>
        <v>-2.255575941</v>
      </c>
      <c r="D60" s="8">
        <f>MAX('fraction 11 of 16'!H6,'fraction 11 of 16'!H13,'fraction 11 of 16'!H20)</f>
        <v>-0.4161440128</v>
      </c>
      <c r="E60" s="8">
        <f>MIN('fraction 11 of 16'!H6,'fraction 11 of 16'!H13,'fraction 11 of 16'!H20)</f>
        <v>-4.203423178</v>
      </c>
      <c r="F60" s="8">
        <f>AVERAGE('fraction 11 of 16'!U6,'fraction 11 of 16'!U13,'fraction 11 of 16'!U20)</f>
        <v>-26.57434398</v>
      </c>
      <c r="G60" s="8">
        <f>MAX('fraction 11 of 16'!U6,'fraction 11 of 16'!U13,'fraction 11 of 16'!U20)</f>
        <v>-24.09933824</v>
      </c>
      <c r="H60" s="8">
        <f>MIN('fraction 11 of 16'!U6,'fraction 11 of 16'!U13,'fraction 11 of 16'!U20)</f>
        <v>-29.35471301</v>
      </c>
    </row>
    <row r="61">
      <c r="A61" s="2" t="s">
        <v>21</v>
      </c>
      <c r="B61" s="9" t="s">
        <v>28</v>
      </c>
      <c r="C61" s="8">
        <f>AVERAGE('fraction 12 of 16'!H6,'fraction 12 of 16'!H13,'fraction 12 of 16'!H20)</f>
        <v>-2.26662541</v>
      </c>
      <c r="D61" s="8">
        <f>MAX('fraction 12 of 16'!H6,'fraction 12 of 16'!H13,'fraction 12 of 16'!H20)</f>
        <v>-0.4321966207</v>
      </c>
      <c r="E61" s="8">
        <f>MIN('fraction 12 of 16'!H6,'fraction 12 of 16'!H13,'fraction 12 of 16'!H20)</f>
        <v>-4.208622605</v>
      </c>
      <c r="F61" s="8">
        <f>AVERAGE('fraction 12 of 16'!U6,'fraction 12 of 16'!U13,'fraction 12 of 16'!U20)</f>
        <v>-26.58966583</v>
      </c>
      <c r="G61" s="8">
        <f>MAX('fraction 12 of 16'!U6,'fraction 12 of 16'!U13,'fraction 12 of 16'!U20)</f>
        <v>-24.09380992</v>
      </c>
      <c r="H61" s="8">
        <f>MIN('fraction 12 of 16'!U6,'fraction 12 of 16'!U13,'fraction 12 of 16'!U20)</f>
        <v>-29.39255801</v>
      </c>
    </row>
    <row r="62">
      <c r="A62" s="2" t="s">
        <v>22</v>
      </c>
      <c r="B62" s="9" t="s">
        <v>28</v>
      </c>
      <c r="C62" s="8">
        <f>AVERAGE('fraction 13 of 16'!H6,'fraction 13 of 16'!H13,'fraction 13 of 16'!H20)</f>
        <v>-2.263349278</v>
      </c>
      <c r="D62" s="8">
        <f>MAX('fraction 13 of 16'!H6,'fraction 13 of 16'!H13,'fraction 13 of 16'!H20)</f>
        <v>-0.424628368</v>
      </c>
      <c r="E62" s="8">
        <f>MIN('fraction 13 of 16'!H6,'fraction 13 of 16'!H13,'fraction 13 of 16'!H20)</f>
        <v>-4.210319158</v>
      </c>
      <c r="F62" s="8">
        <f>AVERAGE('fraction 13 of 16'!U6,'fraction 13 of 16'!U13,'fraction 13 of 16'!U20)</f>
        <v>-26.62147578</v>
      </c>
      <c r="G62" s="8">
        <f>MAX('fraction 13 of 16'!U6,'fraction 13 of 16'!U13,'fraction 13 of 16'!U20)</f>
        <v>-24.13338662</v>
      </c>
      <c r="H62" s="8">
        <f>MIN('fraction 13 of 16'!U6,'fraction 13 of 16'!U13,'fraction 13 of 16'!U20)</f>
        <v>-29.41649626</v>
      </c>
    </row>
    <row r="63">
      <c r="A63" s="2" t="s">
        <v>23</v>
      </c>
      <c r="B63" s="9" t="s">
        <v>28</v>
      </c>
      <c r="C63" s="8">
        <f>AVERAGE('fraction 14 of 16'!H6,'fraction 14 of 16'!H13,'fraction 14 of 16'!H20)</f>
        <v>-2.271308746</v>
      </c>
      <c r="D63" s="8">
        <f>MAX('fraction 14 of 16'!H6,'fraction 14 of 16'!H13,'fraction 14 of 16'!H20)</f>
        <v>-0.4334554485</v>
      </c>
      <c r="E63" s="8">
        <f>MIN('fraction 14 of 16'!H6,'fraction 14 of 16'!H13,'fraction 14 of 16'!H20)</f>
        <v>-4.21742638</v>
      </c>
      <c r="F63" s="8">
        <f>AVERAGE('fraction 14 of 16'!U6,'fraction 14 of 16'!U13,'fraction 14 of 16'!U20)</f>
        <v>-26.65152178</v>
      </c>
      <c r="G63" s="8">
        <f>MAX('fraction 14 of 16'!U6,'fraction 14 of 16'!U13,'fraction 14 of 16'!U20)</f>
        <v>-24.19216307</v>
      </c>
      <c r="H63" s="8">
        <f>MIN('fraction 14 of 16'!U6,'fraction 14 of 16'!U13,'fraction 14 of 16'!U20)</f>
        <v>-29.41340139</v>
      </c>
    </row>
    <row r="64">
      <c r="A64" s="2" t="s">
        <v>24</v>
      </c>
      <c r="B64" s="9" t="s">
        <v>28</v>
      </c>
      <c r="C64" s="8">
        <f>AVERAGE('fraction 15 of 16'!H6,'fraction 15 of 16'!H13,'fraction 15 of 16'!H20)</f>
        <v>-2.273472015</v>
      </c>
      <c r="D64" s="8">
        <f>MAX('fraction 15 of 16'!H6,'fraction 15 of 16'!H13,'fraction 15 of 16'!H20)</f>
        <v>-0.4444473775</v>
      </c>
      <c r="E64" s="8">
        <f>MIN('fraction 15 of 16'!H6,'fraction 15 of 16'!H13,'fraction 15 of 16'!H20)</f>
        <v>-4.209465369</v>
      </c>
      <c r="F64" s="8">
        <f>AVERAGE('fraction 15 of 16'!U6,'fraction 15 of 16'!U13,'fraction 15 of 16'!U20)</f>
        <v>-26.73074964</v>
      </c>
      <c r="G64" s="8">
        <f>MAX('fraction 15 of 16'!U6,'fraction 15 of 16'!U13,'fraction 15 of 16'!U20)</f>
        <v>-24.27262159</v>
      </c>
      <c r="H64" s="8">
        <f>MIN('fraction 15 of 16'!U6,'fraction 15 of 16'!U13,'fraction 15 of 16'!U20)</f>
        <v>-29.48990099</v>
      </c>
    </row>
    <row r="65">
      <c r="A65" s="2" t="s">
        <v>25</v>
      </c>
      <c r="B65" s="9" t="s">
        <v>28</v>
      </c>
      <c r="C65" s="11">
        <f>AVERAGE('fraction 16 of 16'!H6,'fraction 16 of 16'!H13,'fraction 16 of 16'!H20)</f>
        <v>-2.269850119</v>
      </c>
      <c r="D65" s="11">
        <f>MAX('fraction 16 of 16'!H6,'fraction 16 of 16'!H13,'fraction 16 of 16'!H20)</f>
        <v>-0.4419996956</v>
      </c>
      <c r="E65" s="11">
        <f>MIN('fraction 16 of 16'!H6,'fraction 16 of 16'!H13,'fraction 16 of 16'!H20)</f>
        <v>-4.20451296</v>
      </c>
      <c r="F65" s="11">
        <f>AVERAGE('fraction 16 of 16'!U6,'fraction 16 of 16'!U13,'fraction 16 of 16'!U20)</f>
        <v>-26.66810899</v>
      </c>
      <c r="G65" s="11">
        <f>MAX('fraction 16 of 16'!U6,'fraction 16 of 16'!U13,'fraction 16 of 16'!U20)</f>
        <v>-24.19851575</v>
      </c>
      <c r="H65" s="11">
        <f>MIN('fraction 16 of 16'!U6,'fraction 16 of 16'!U13,'fraction 16 of 16'!U20)</f>
        <v>-29.44007998</v>
      </c>
    </row>
    <row r="66">
      <c r="A66" s="5" t="s">
        <v>9</v>
      </c>
      <c r="B66" s="6" t="s">
        <v>29</v>
      </c>
      <c r="C66" s="8">
        <f>AVERAGE('fraction 1 of 16'!H7,'fraction 1 of 16'!H14,'fraction 1 of 16'!H21)</f>
        <v>-4.06993915</v>
      </c>
      <c r="D66" s="8">
        <f>MAX('fraction 1 of 16'!H7,'fraction 1 of 16'!H14,'fraction 1 of 16'!H21)</f>
        <v>-2.341403505</v>
      </c>
      <c r="E66" s="8">
        <f>MIN('fraction 1 of 16'!H7,'fraction 1 of 16'!H14,'fraction 1 of 16'!H21)</f>
        <v>-5.910533763</v>
      </c>
      <c r="F66" s="8">
        <f>AVERAGE('fraction 1 of 16'!U7,'fraction 1 of 16'!U14,'fraction 1 of 16'!U21)</f>
        <v>-38.50506033</v>
      </c>
      <c r="G66" s="8">
        <f>MAX('fraction 1 of 16'!U7,'fraction 1 of 16'!U14,'fraction 1 of 16'!U21)</f>
        <v>-36.70256632</v>
      </c>
      <c r="H66" s="8">
        <f>MIN('fraction 1 of 16'!U7,'fraction 1 of 16'!U14,'fraction 1 of 16'!U21)</f>
        <v>-40.43220502</v>
      </c>
    </row>
    <row r="67">
      <c r="A67" s="2" t="s">
        <v>11</v>
      </c>
      <c r="B67" s="9" t="s">
        <v>29</v>
      </c>
      <c r="C67" s="8">
        <f>AVERAGE('fraction 2 of 16'!H7,'fraction 2 of 16'!H14,'fraction 2 of 16'!H21)</f>
        <v>-4.068541695</v>
      </c>
      <c r="D67" s="8">
        <f>MAX('fraction 2 of 16'!H7,'fraction 2 of 16'!H14,'fraction 2 of 16'!H21)</f>
        <v>-2.334918125</v>
      </c>
      <c r="E67" s="8">
        <f>MIN('fraction 2 of 16'!H7,'fraction 2 of 16'!H14,'fraction 2 of 16'!H21)</f>
        <v>-5.914764068</v>
      </c>
      <c r="F67" s="8">
        <f>AVERAGE('fraction 2 of 16'!U7,'fraction 2 of 16'!U14,'fraction 2 of 16'!U21)</f>
        <v>-38.39960684</v>
      </c>
      <c r="G67" s="8">
        <f>MAX('fraction 2 of 16'!U7,'fraction 2 of 16'!U14,'fraction 2 of 16'!U21)</f>
        <v>-36.60467056</v>
      </c>
      <c r="H67" s="8">
        <f>MIN('fraction 2 of 16'!U7,'fraction 2 of 16'!U14,'fraction 2 of 16'!U21)</f>
        <v>-40.31577685</v>
      </c>
    </row>
    <row r="68">
      <c r="A68" s="2" t="s">
        <v>12</v>
      </c>
      <c r="B68" s="9" t="s">
        <v>29</v>
      </c>
      <c r="C68" s="8">
        <f>AVERAGE('fraction 3 of 16'!H7,'fraction 3 of 16'!H14,'fraction 3 of 16'!H21)</f>
        <v>-4.060075552</v>
      </c>
      <c r="D68" s="8">
        <f>MAX('fraction 3 of 16'!H7,'fraction 3 of 16'!H14,'fraction 3 of 16'!H21)</f>
        <v>-2.353961482</v>
      </c>
      <c r="E68" s="8">
        <f>MIN('fraction 3 of 16'!H7,'fraction 3 of 16'!H14,'fraction 3 of 16'!H21)</f>
        <v>-5.875380543</v>
      </c>
      <c r="F68" s="8">
        <f>AVERAGE('fraction 3 of 16'!U7,'fraction 3 of 16'!U14,'fraction 3 of 16'!U21)</f>
        <v>-38.30353759</v>
      </c>
      <c r="G68" s="8">
        <f>MAX('fraction 3 of 16'!U7,'fraction 3 of 16'!U14,'fraction 3 of 16'!U21)</f>
        <v>-36.66160901</v>
      </c>
      <c r="H68" s="8">
        <f>MIN('fraction 3 of 16'!U7,'fraction 3 of 16'!U14,'fraction 3 of 16'!U21)</f>
        <v>-40.0475739</v>
      </c>
    </row>
    <row r="69">
      <c r="A69" s="2" t="s">
        <v>13</v>
      </c>
      <c r="B69" s="9" t="s">
        <v>29</v>
      </c>
      <c r="C69" s="8">
        <f>AVERAGE('fraction 4 of 16'!H7,'fraction 4 of 16'!H14,'fraction 4 of 16'!H21)</f>
        <v>-4.080039371</v>
      </c>
      <c r="D69" s="8">
        <f>MAX('fraction 4 of 16'!H7,'fraction 4 of 16'!H14,'fraction 4 of 16'!H21)</f>
        <v>-2.373073774</v>
      </c>
      <c r="E69" s="8">
        <f>MIN('fraction 4 of 16'!H7,'fraction 4 of 16'!H14,'fraction 4 of 16'!H21)</f>
        <v>-5.895514856</v>
      </c>
      <c r="F69" s="8">
        <f>AVERAGE('fraction 4 of 16'!U7,'fraction 4 of 16'!U14,'fraction 4 of 16'!U21)</f>
        <v>-38.3508209</v>
      </c>
      <c r="G69" s="8">
        <f>MAX('fraction 4 of 16'!U7,'fraction 4 of 16'!U14,'fraction 4 of 16'!U21)</f>
        <v>-36.49778538</v>
      </c>
      <c r="H69" s="8">
        <f>MIN('fraction 4 of 16'!U7,'fraction 4 of 16'!U14,'fraction 4 of 16'!U21)</f>
        <v>-40.33356785</v>
      </c>
    </row>
    <row r="70">
      <c r="A70" s="2" t="s">
        <v>14</v>
      </c>
      <c r="B70" s="9" t="s">
        <v>29</v>
      </c>
      <c r="C70" s="8">
        <f>AVERAGE('fraction 5 of 16'!H7,'fraction 5 of 16'!H14,'fraction 5 of 16'!H21)</f>
        <v>-4.063406776</v>
      </c>
      <c r="D70" s="8">
        <f>MAX('fraction 5 of 16'!H7,'fraction 5 of 16'!H14,'fraction 5 of 16'!H21)</f>
        <v>-2.356825748</v>
      </c>
      <c r="E70" s="8">
        <f>MIN('fraction 5 of 16'!H7,'fraction 5 of 16'!H14,'fraction 5 of 16'!H21)</f>
        <v>-5.878925715</v>
      </c>
      <c r="F70" s="8">
        <f>AVERAGE('fraction 5 of 16'!U7,'fraction 5 of 16'!U14,'fraction 5 of 16'!U21)</f>
        <v>-38.44015287</v>
      </c>
      <c r="G70" s="8">
        <f>MAX('fraction 5 of 16'!U7,'fraction 5 of 16'!U14,'fraction 5 of 16'!U21)</f>
        <v>-36.6192835</v>
      </c>
      <c r="H70" s="8">
        <f>MIN('fraction 5 of 16'!U7,'fraction 5 of 16'!U14,'fraction 5 of 16'!U21)</f>
        <v>-40.38704651</v>
      </c>
    </row>
    <row r="71">
      <c r="A71" s="2" t="s">
        <v>15</v>
      </c>
      <c r="B71" s="9" t="s">
        <v>29</v>
      </c>
      <c r="C71" s="8">
        <f>AVERAGE('fraction 6 of 16'!H7,'fraction 6 of 16'!H14,'fraction 6 of 16'!H21)</f>
        <v>-4.094091029</v>
      </c>
      <c r="D71" s="8">
        <f>MAX('fraction 6 of 16'!H7,'fraction 6 of 16'!H14,'fraction 6 of 16'!H21)</f>
        <v>-2.390073083</v>
      </c>
      <c r="E71" s="8">
        <f>MIN('fraction 6 of 16'!H7,'fraction 6 of 16'!H14,'fraction 6 of 16'!H21)</f>
        <v>-5.906668861</v>
      </c>
      <c r="F71" s="8">
        <f>AVERAGE('fraction 6 of 16'!U7,'fraction 6 of 16'!U14,'fraction 6 of 16'!U21)</f>
        <v>-38.37041082</v>
      </c>
      <c r="G71" s="8">
        <f>MAX('fraction 6 of 16'!U7,'fraction 6 of 16'!U14,'fraction 6 of 16'!U21)</f>
        <v>-36.52226783</v>
      </c>
      <c r="H71" s="8">
        <f>MIN('fraction 6 of 16'!U7,'fraction 6 of 16'!U14,'fraction 6 of 16'!U21)</f>
        <v>-40.34757474</v>
      </c>
    </row>
    <row r="72">
      <c r="A72" s="2" t="s">
        <v>16</v>
      </c>
      <c r="B72" s="9" t="s">
        <v>29</v>
      </c>
      <c r="C72" s="8">
        <f>AVERAGE('fraction 7 of 16'!H7,'fraction 7 of 16'!H14,'fraction 7 of 16'!H21)</f>
        <v>-4.092739818</v>
      </c>
      <c r="D72" s="8">
        <f>MAX('fraction 7 of 16'!H7,'fraction 7 of 16'!H14,'fraction 7 of 16'!H21)</f>
        <v>-2.377150754</v>
      </c>
      <c r="E72" s="8">
        <f>MIN('fraction 7 of 16'!H7,'fraction 7 of 16'!H14,'fraction 7 of 16'!H21)</f>
        <v>-5.918529902</v>
      </c>
      <c r="F72" s="8">
        <f>AVERAGE('fraction 7 of 16'!U7,'fraction 7 of 16'!U14,'fraction 7 of 16'!U21)</f>
        <v>-38.31966161</v>
      </c>
      <c r="G72" s="8">
        <f>MAX('fraction 7 of 16'!U7,'fraction 7 of 16'!U14,'fraction 7 of 16'!U21)</f>
        <v>-36.52794785</v>
      </c>
      <c r="H72" s="8">
        <f>MIN('fraction 7 of 16'!U7,'fraction 7 of 16'!U14,'fraction 7 of 16'!U21)</f>
        <v>-40.23352256</v>
      </c>
    </row>
    <row r="73">
      <c r="A73" s="2" t="s">
        <v>17</v>
      </c>
      <c r="B73" s="9" t="s">
        <v>29</v>
      </c>
      <c r="C73" s="8">
        <f>AVERAGE('fraction 8 of 16'!H7,'fraction 8 of 16'!H14,'fraction 8 of 16'!H21)</f>
        <v>-4.110069716</v>
      </c>
      <c r="D73" s="8">
        <f>MAX('fraction 8 of 16'!H7,'fraction 8 of 16'!H14,'fraction 8 of 16'!H21)</f>
        <v>-2.417171082</v>
      </c>
      <c r="E73" s="8">
        <f>MIN('fraction 8 of 16'!H7,'fraction 8 of 16'!H14,'fraction 8 of 16'!H21)</f>
        <v>-5.910223375</v>
      </c>
      <c r="F73" s="8">
        <f>AVERAGE('fraction 8 of 16'!U7,'fraction 8 of 16'!U14,'fraction 8 of 16'!U21)</f>
        <v>-38.388738</v>
      </c>
      <c r="G73" s="8">
        <f>MAX('fraction 8 of 16'!U7,'fraction 8 of 16'!U14,'fraction 8 of 16'!U21)</f>
        <v>-36.65934725</v>
      </c>
      <c r="H73" s="8">
        <f>MIN('fraction 8 of 16'!U7,'fraction 8 of 16'!U14,'fraction 8 of 16'!U21)</f>
        <v>-40.23033972</v>
      </c>
    </row>
    <row r="74">
      <c r="A74" s="2" t="s">
        <v>18</v>
      </c>
      <c r="B74" s="9" t="s">
        <v>29</v>
      </c>
      <c r="C74" s="8">
        <f>AVERAGE('fraction 9 of 16'!H7,'fraction 9 of 16'!H14,'fraction 9 of 16'!H21)</f>
        <v>-4.132641787</v>
      </c>
      <c r="D74" s="8">
        <f>MAX('fraction 9 of 16'!H7,'fraction 9 of 16'!H14,'fraction 9 of 16'!H21)</f>
        <v>-2.423400849</v>
      </c>
      <c r="E74" s="8">
        <f>MIN('fraction 9 of 16'!H7,'fraction 9 of 16'!H14,'fraction 9 of 16'!H21)</f>
        <v>-5.950773663</v>
      </c>
      <c r="F74" s="8">
        <f>AVERAGE('fraction 9 of 16'!U7,'fraction 9 of 16'!U14,'fraction 9 of 16'!U21)</f>
        <v>-38.37647095</v>
      </c>
      <c r="G74" s="8">
        <f>MAX('fraction 9 of 16'!U7,'fraction 9 of 16'!U14,'fraction 9 of 16'!U21)</f>
        <v>-36.44484073</v>
      </c>
      <c r="H74" s="8">
        <f>MIN('fraction 9 of 16'!U7,'fraction 9 of 16'!U14,'fraction 9 of 16'!U21)</f>
        <v>-40.4491082</v>
      </c>
    </row>
    <row r="75">
      <c r="A75" s="2" t="s">
        <v>19</v>
      </c>
      <c r="B75" s="9" t="s">
        <v>29</v>
      </c>
      <c r="C75" s="8">
        <f>AVERAGE('fraction 10 of 16'!H7,'fraction 10 of 16'!H14,'fraction 10 of 16'!H21)</f>
        <v>-4.144106038</v>
      </c>
      <c r="D75" s="8">
        <f>MAX('fraction 10 of 16'!H7,'fraction 10 of 16'!H14,'fraction 10 of 16'!H21)</f>
        <v>-2.44410747</v>
      </c>
      <c r="E75" s="8">
        <f>MIN('fraction 10 of 16'!H7,'fraction 10 of 16'!H14,'fraction 10 of 16'!H21)</f>
        <v>-5.952240115</v>
      </c>
      <c r="F75" s="8">
        <f>AVERAGE('fraction 10 of 16'!U7,'fraction 10 of 16'!U14,'fraction 10 of 16'!U21)</f>
        <v>-38.40707722</v>
      </c>
      <c r="G75" s="8">
        <f>MAX('fraction 10 of 16'!U7,'fraction 10 of 16'!U14,'fraction 10 of 16'!U21)</f>
        <v>-36.61259269</v>
      </c>
      <c r="H75" s="8">
        <f>MIN('fraction 10 of 16'!U7,'fraction 10 of 16'!U14,'fraction 10 of 16'!U21)</f>
        <v>-40.32320891</v>
      </c>
    </row>
    <row r="76">
      <c r="A76" s="2" t="s">
        <v>20</v>
      </c>
      <c r="B76" s="9" t="s">
        <v>29</v>
      </c>
      <c r="C76" s="8">
        <f>AVERAGE('fraction 11 of 16'!H7,'fraction 11 of 16'!H14,'fraction 11 of 16'!H21)</f>
        <v>-4.134401672</v>
      </c>
      <c r="D76" s="8">
        <f>MAX('fraction 11 of 16'!H7,'fraction 11 of 16'!H14,'fraction 11 of 16'!H21)</f>
        <v>-2.424332431</v>
      </c>
      <c r="E76" s="8">
        <f>MIN('fraction 11 of 16'!H7,'fraction 11 of 16'!H14,'fraction 11 of 16'!H21)</f>
        <v>-5.953871922</v>
      </c>
      <c r="F76" s="8">
        <f>AVERAGE('fraction 11 of 16'!U7,'fraction 11 of 16'!U14,'fraction 11 of 16'!U21)</f>
        <v>-38.53988937</v>
      </c>
      <c r="G76" s="8">
        <f>MAX('fraction 11 of 16'!U7,'fraction 11 of 16'!U14,'fraction 11 of 16'!U21)</f>
        <v>-36.79788591</v>
      </c>
      <c r="H76" s="8">
        <f>MIN('fraction 11 of 16'!U7,'fraction 11 of 16'!U14,'fraction 11 of 16'!U21)</f>
        <v>-40.39704439</v>
      </c>
    </row>
    <row r="77">
      <c r="A77" s="2" t="s">
        <v>21</v>
      </c>
      <c r="B77" s="9" t="s">
        <v>29</v>
      </c>
      <c r="C77" s="8">
        <f>AVERAGE('fraction 12 of 16'!H7,'fraction 12 of 16'!H14,'fraction 12 of 16'!H21)</f>
        <v>-4.133651531</v>
      </c>
      <c r="D77" s="8">
        <f>MAX('fraction 12 of 16'!H7,'fraction 12 of 16'!H14,'fraction 12 of 16'!H21)</f>
        <v>-2.434770079</v>
      </c>
      <c r="E77" s="8">
        <f>MIN('fraction 12 of 16'!H7,'fraction 12 of 16'!H14,'fraction 12 of 16'!H21)</f>
        <v>-5.940327893</v>
      </c>
      <c r="F77" s="8">
        <f>AVERAGE('fraction 12 of 16'!U7,'fraction 12 of 16'!U14,'fraction 12 of 16'!U21)</f>
        <v>-38.42671942</v>
      </c>
      <c r="G77" s="8">
        <f>MAX('fraction 12 of 16'!U7,'fraction 12 of 16'!U14,'fraction 12 of 16'!U21)</f>
        <v>-36.51479478</v>
      </c>
      <c r="H77" s="8">
        <f>MIN('fraction 12 of 16'!U7,'fraction 12 of 16'!U14,'fraction 12 of 16'!U21)</f>
        <v>-40.47425795</v>
      </c>
    </row>
    <row r="78">
      <c r="A78" s="2" t="s">
        <v>22</v>
      </c>
      <c r="B78" s="9" t="s">
        <v>29</v>
      </c>
      <c r="C78" s="8">
        <f>AVERAGE('fraction 13 of 16'!H7,'fraction 13 of 16'!H14,'fraction 13 of 16'!H21)</f>
        <v>-4.148321479</v>
      </c>
      <c r="D78" s="8">
        <f>MAX('fraction 13 of 16'!H7,'fraction 13 of 16'!H14,'fraction 13 of 16'!H21)</f>
        <v>-2.436635415</v>
      </c>
      <c r="E78" s="8">
        <f>MIN('fraction 13 of 16'!H7,'fraction 13 of 16'!H14,'fraction 13 of 16'!H21)</f>
        <v>-5.969668326</v>
      </c>
      <c r="F78" s="8">
        <f>AVERAGE('fraction 13 of 16'!U7,'fraction 13 of 16'!U14,'fraction 13 of 16'!U21)</f>
        <v>-38.38837298</v>
      </c>
      <c r="G78" s="8">
        <f>MAX('fraction 13 of 16'!U7,'fraction 13 of 16'!U14,'fraction 13 of 16'!U21)</f>
        <v>-36.58694432</v>
      </c>
      <c r="H78" s="8">
        <f>MIN('fraction 13 of 16'!U7,'fraction 13 of 16'!U14,'fraction 13 of 16'!U21)</f>
        <v>-40.311149</v>
      </c>
    </row>
    <row r="79">
      <c r="A79" s="2" t="s">
        <v>23</v>
      </c>
      <c r="B79" s="9" t="s">
        <v>29</v>
      </c>
      <c r="C79" s="8">
        <f>AVERAGE('fraction 14 of 16'!H7,'fraction 14 of 16'!H14,'fraction 14 of 16'!H21)</f>
        <v>-4.126880037</v>
      </c>
      <c r="D79" s="8">
        <f>MAX('fraction 14 of 16'!H7,'fraction 14 of 16'!H14,'fraction 14 of 16'!H21)</f>
        <v>-2.447867306</v>
      </c>
      <c r="E79" s="8">
        <f>MIN('fraction 14 of 16'!H7,'fraction 14 of 16'!H14,'fraction 14 of 16'!H21)</f>
        <v>-5.911104269</v>
      </c>
      <c r="F79" s="8">
        <f>AVERAGE('fraction 14 of 16'!U7,'fraction 14 of 16'!U14,'fraction 14 of 16'!U21)</f>
        <v>-38.6061726</v>
      </c>
      <c r="G79" s="8">
        <f>MAX('fraction 14 of 16'!U7,'fraction 14 of 16'!U14,'fraction 14 of 16'!U21)</f>
        <v>-36.78115692</v>
      </c>
      <c r="H79" s="8">
        <f>MIN('fraction 14 of 16'!U7,'fraction 14 of 16'!U14,'fraction 14 of 16'!U21)</f>
        <v>-40.55337496</v>
      </c>
    </row>
    <row r="80">
      <c r="A80" s="2" t="s">
        <v>24</v>
      </c>
      <c r="B80" s="9" t="s">
        <v>29</v>
      </c>
      <c r="C80" s="8">
        <f>AVERAGE('fraction 15 of 16'!H7,'fraction 15 of 16'!H14,'fraction 15 of 16'!H21)</f>
        <v>-4.119824381</v>
      </c>
      <c r="D80" s="8">
        <f>MAX('fraction 15 of 16'!H7,'fraction 15 of 16'!H14,'fraction 15 of 16'!H21)</f>
        <v>-2.44303615</v>
      </c>
      <c r="E80" s="8">
        <f>MIN('fraction 15 of 16'!H7,'fraction 15 of 16'!H14,'fraction 15 of 16'!H21)</f>
        <v>-5.901901714</v>
      </c>
      <c r="F80" s="8">
        <f>AVERAGE('fraction 15 of 16'!U7,'fraction 15 of 16'!U14,'fraction 15 of 16'!U21)</f>
        <v>-38.63057077</v>
      </c>
      <c r="G80" s="8">
        <f>MAX('fraction 15 of 16'!U7,'fraction 15 of 16'!U14,'fraction 15 of 16'!U21)</f>
        <v>-36.93367261</v>
      </c>
      <c r="H80" s="8">
        <f>MIN('fraction 15 of 16'!U7,'fraction 15 of 16'!U14,'fraction 15 of 16'!U21)</f>
        <v>-40.43371718</v>
      </c>
    </row>
    <row r="81">
      <c r="A81" s="2" t="s">
        <v>25</v>
      </c>
      <c r="B81" s="9" t="s">
        <v>29</v>
      </c>
      <c r="C81" s="8">
        <f>AVERAGE('fraction 16 of 16'!H7,'fraction 16 of 16'!H14,'fraction 16 of 16'!H21)</f>
        <v>-4.142747755</v>
      </c>
      <c r="D81" s="8">
        <f>MAX('fraction 16 of 16'!H7,'fraction 16 of 16'!H14,'fraction 16 of 16'!H21)</f>
        <v>-2.447094299</v>
      </c>
      <c r="E81" s="8">
        <f>MIN('fraction 16 of 16'!H7,'fraction 16 of 16'!H14,'fraction 16 of 16'!H21)</f>
        <v>-5.945556757</v>
      </c>
      <c r="F81" s="8">
        <f>AVERAGE('fraction 16 of 16'!U7,'fraction 16 of 16'!U14,'fraction 16 of 16'!U21)</f>
        <v>-38.5967786</v>
      </c>
      <c r="G81" s="8">
        <f>MAX('fraction 16 of 16'!U7,'fraction 16 of 16'!U14,'fraction 16 of 16'!U21)</f>
        <v>-36.80160687</v>
      </c>
      <c r="H81" s="8">
        <f>MIN('fraction 16 of 16'!U7,'fraction 16 of 16'!U14,'fraction 16 of 16'!U21)</f>
        <v>-40.51353262</v>
      </c>
    </row>
    <row r="82">
      <c r="A82" s="5" t="s">
        <v>9</v>
      </c>
      <c r="B82" s="6" t="s">
        <v>30</v>
      </c>
      <c r="C82" s="10">
        <f>AVERAGE('fraction 1 of 16'!H8,'fraction 1 of 16'!H15,'fraction 1 of 16'!H22)</f>
        <v>-5.826451153</v>
      </c>
      <c r="D82" s="10">
        <f>MAX('fraction 1 of 16'!H8,'fraction 1 of 16'!H15,'fraction 1 of 16'!H22)</f>
        <v>-4.173989297</v>
      </c>
      <c r="E82" s="10">
        <f>MIN('fraction 1 of 16'!H8,'fraction 1 of 16'!H15,'fraction 1 of 16'!H22)</f>
        <v>-7.591979212</v>
      </c>
      <c r="F82" s="10">
        <f>AVERAGE('fraction 1 of 16'!U8,'fraction 1 of 16'!U15,'fraction 1 of 16'!U22)</f>
        <v>-58.90644755</v>
      </c>
      <c r="G82" s="10">
        <f>MAX('fraction 1 of 16'!U8,'fraction 1 of 16'!U15,'fraction 1 of 16'!U22)</f>
        <v>-58.5870491</v>
      </c>
      <c r="H82" s="10">
        <f>MIN('fraction 1 of 16'!U8,'fraction 1 of 16'!U15,'fraction 1 of 16'!U22)</f>
        <v>-59.27602902</v>
      </c>
    </row>
    <row r="83">
      <c r="A83" s="2" t="s">
        <v>11</v>
      </c>
      <c r="B83" s="9" t="s">
        <v>30</v>
      </c>
      <c r="C83" s="8">
        <f>AVERAGE('fraction 2 of 16'!H8,'fraction 2 of 16'!H15,'fraction 2 of 16'!H22)</f>
        <v>-5.825061218</v>
      </c>
      <c r="D83" s="8">
        <f>MAX('fraction 2 of 16'!H8,'fraction 2 of 16'!H15,'fraction 2 of 16'!H22)</f>
        <v>-4.20291067</v>
      </c>
      <c r="E83" s="8">
        <f>MIN('fraction 2 of 16'!H8,'fraction 2 of 16'!H15,'fraction 2 of 16'!H22)</f>
        <v>-7.561808942</v>
      </c>
      <c r="F83" s="8">
        <f>AVERAGE('fraction 2 of 16'!U8,'fraction 2 of 16'!U15,'fraction 2 of 16'!U22)</f>
        <v>-59.07451852</v>
      </c>
      <c r="G83" s="8">
        <f>MAX('fraction 2 of 16'!U8,'fraction 2 of 16'!U15,'fraction 2 of 16'!U22)</f>
        <v>-58.5010333</v>
      </c>
      <c r="H83" s="8">
        <f>MIN('fraction 2 of 16'!U8,'fraction 2 of 16'!U15,'fraction 2 of 16'!U22)</f>
        <v>-59.72896707</v>
      </c>
    </row>
    <row r="84">
      <c r="A84" s="2" t="s">
        <v>12</v>
      </c>
      <c r="B84" s="9" t="s">
        <v>30</v>
      </c>
      <c r="C84" s="8">
        <f>AVERAGE('fraction 3 of 16'!H8,'fraction 3 of 16'!H15,'fraction 3 of 16'!H22)</f>
        <v>-5.810596447</v>
      </c>
      <c r="D84" s="8">
        <f>MAX('fraction 3 of 16'!H8,'fraction 3 of 16'!H15,'fraction 3 of 16'!H22)</f>
        <v>-4.134562495</v>
      </c>
      <c r="E84" s="8">
        <f>MIN('fraction 3 of 16'!H8,'fraction 3 of 16'!H15,'fraction 3 of 16'!H22)</f>
        <v>-7.609041099</v>
      </c>
      <c r="F84" s="8">
        <f>AVERAGE('fraction 3 of 16'!U8,'fraction 3 of 16'!U15,'fraction 3 of 16'!U22)</f>
        <v>-59.04034823</v>
      </c>
      <c r="G84" s="8">
        <f>MAX('fraction 3 of 16'!U8,'fraction 3 of 16'!U15,'fraction 3 of 16'!U22)</f>
        <v>-58.54931434</v>
      </c>
      <c r="H84" s="8">
        <f>MIN('fraction 3 of 16'!U8,'fraction 3 of 16'!U15,'fraction 3 of 16'!U22)</f>
        <v>-59.60344999</v>
      </c>
    </row>
    <row r="85">
      <c r="A85" s="2" t="s">
        <v>13</v>
      </c>
      <c r="B85" s="9" t="s">
        <v>30</v>
      </c>
      <c r="C85" s="8">
        <f>AVERAGE('fraction 4 of 16'!H8,'fraction 4 of 16'!H15,'fraction 4 of 16'!H22)</f>
        <v>-5.821528286</v>
      </c>
      <c r="D85" s="8">
        <f>MAX('fraction 4 of 16'!H8,'fraction 4 of 16'!H15,'fraction 4 of 16'!H22)</f>
        <v>-4.172792991</v>
      </c>
      <c r="E85" s="8">
        <f>MIN('fraction 4 of 16'!H8,'fraction 4 of 16'!H15,'fraction 4 of 16'!H22)</f>
        <v>-7.589110473</v>
      </c>
      <c r="F85" s="8">
        <f>AVERAGE('fraction 4 of 16'!U8,'fraction 4 of 16'!U15,'fraction 4 of 16'!U22)</f>
        <v>-58.89370171</v>
      </c>
      <c r="G85" s="8">
        <f>MAX('fraction 4 of 16'!U8,'fraction 4 of 16'!U15,'fraction 4 of 16'!U22)</f>
        <v>-58.56127834</v>
      </c>
      <c r="H85" s="8">
        <f>MIN('fraction 4 of 16'!U8,'fraction 4 of 16'!U15,'fraction 4 of 16'!U22)</f>
        <v>-59.276223</v>
      </c>
    </row>
    <row r="86">
      <c r="A86" s="2" t="s">
        <v>14</v>
      </c>
      <c r="B86" s="9" t="s">
        <v>30</v>
      </c>
      <c r="C86" s="8">
        <f>AVERAGE('fraction 5 of 16'!H8,'fraction 5 of 16'!H15,'fraction 5 of 16'!H22)</f>
        <v>-5.811033259</v>
      </c>
      <c r="D86" s="8">
        <f>MAX('fraction 5 of 16'!H8,'fraction 5 of 16'!H15,'fraction 5 of 16'!H22)</f>
        <v>-4.159988243</v>
      </c>
      <c r="E86" s="8">
        <f>MIN('fraction 5 of 16'!H8,'fraction 5 of 16'!H15,'fraction 5 of 16'!H22)</f>
        <v>-7.581158769</v>
      </c>
      <c r="F86" s="8">
        <f>AVERAGE('fraction 5 of 16'!U8,'fraction 5 of 16'!U15,'fraction 5 of 16'!U22)</f>
        <v>-58.90004532</v>
      </c>
      <c r="G86" s="8">
        <f>MAX('fraction 5 of 16'!U8,'fraction 5 of 16'!U15,'fraction 5 of 16'!U22)</f>
        <v>-58.45966794</v>
      </c>
      <c r="H86" s="8">
        <f>MIN('fraction 5 of 16'!U8,'fraction 5 of 16'!U15,'fraction 5 of 16'!U22)</f>
        <v>-59.40659472</v>
      </c>
    </row>
    <row r="87">
      <c r="A87" s="2" t="s">
        <v>15</v>
      </c>
      <c r="B87" s="9" t="s">
        <v>30</v>
      </c>
      <c r="C87" s="8">
        <f>AVERAGE('fraction 6 of 16'!H8,'fraction 6 of 16'!H15,'fraction 6 of 16'!H22)</f>
        <v>-5.805234402</v>
      </c>
      <c r="D87" s="8">
        <f>MAX('fraction 6 of 16'!H8,'fraction 6 of 16'!H15,'fraction 6 of 16'!H22)</f>
        <v>-4.136020708</v>
      </c>
      <c r="E87" s="8">
        <f>MIN('fraction 6 of 16'!H8,'fraction 6 of 16'!H15,'fraction 6 of 16'!H22)</f>
        <v>-7.592458773</v>
      </c>
      <c r="F87" s="8">
        <f>AVERAGE('fraction 6 of 16'!U8,'fraction 6 of 16'!U15,'fraction 6 of 16'!U22)</f>
        <v>-58.9340401</v>
      </c>
      <c r="G87" s="8">
        <f>MAX('fraction 6 of 16'!U8,'fraction 6 of 16'!U15,'fraction 6 of 16'!U22)</f>
        <v>-58.64662907</v>
      </c>
      <c r="H87" s="8">
        <f>MIN('fraction 6 of 16'!U8,'fraction 6 of 16'!U15,'fraction 6 of 16'!U22)</f>
        <v>-59.2680739</v>
      </c>
    </row>
    <row r="88">
      <c r="A88" s="2" t="s">
        <v>16</v>
      </c>
      <c r="B88" s="9" t="s">
        <v>30</v>
      </c>
      <c r="C88" s="8">
        <f>AVERAGE('fraction 7 of 16'!H8,'fraction 7 of 16'!H15,'fraction 7 of 16'!H22)</f>
        <v>-5.804051281</v>
      </c>
      <c r="D88" s="8">
        <f>MAX('fraction 7 of 16'!H8,'fraction 7 of 16'!H15,'fraction 7 of 16'!H22)</f>
        <v>-4.140486953</v>
      </c>
      <c r="E88" s="8">
        <f>MIN('fraction 7 of 16'!H8,'fraction 7 of 16'!H15,'fraction 7 of 16'!H22)</f>
        <v>-7.580827181</v>
      </c>
      <c r="F88" s="8">
        <f>AVERAGE('fraction 7 of 16'!U8,'fraction 7 of 16'!U15,'fraction 7 of 16'!U22)</f>
        <v>-58.78558355</v>
      </c>
      <c r="G88" s="8">
        <f>MAX('fraction 7 of 16'!U8,'fraction 7 of 16'!U15,'fraction 7 of 16'!U22)</f>
        <v>-58.48139369</v>
      </c>
      <c r="H88" s="8">
        <f>MIN('fraction 7 of 16'!U8,'fraction 7 of 16'!U15,'fraction 7 of 16'!U22)</f>
        <v>-59.14167248</v>
      </c>
    </row>
    <row r="89">
      <c r="A89" s="2" t="s">
        <v>17</v>
      </c>
      <c r="B89" s="9" t="s">
        <v>30</v>
      </c>
      <c r="C89" s="8">
        <f>AVERAGE('fraction 8 of 16'!H8,'fraction 8 of 16'!H15,'fraction 8 of 16'!H22)</f>
        <v>-5.875493813</v>
      </c>
      <c r="D89" s="8">
        <f>MAX('fraction 8 of 16'!H8,'fraction 8 of 16'!H15,'fraction 8 of 16'!H22)</f>
        <v>-4.230390704</v>
      </c>
      <c r="E89" s="8">
        <f>MIN('fraction 8 of 16'!H8,'fraction 8 of 16'!H15,'fraction 8 of 16'!H22)</f>
        <v>-7.637058034</v>
      </c>
      <c r="F89" s="8">
        <f>AVERAGE('fraction 8 of 16'!U8,'fraction 8 of 16'!U15,'fraction 8 of 16'!U22)</f>
        <v>-58.77281887</v>
      </c>
      <c r="G89" s="8">
        <f>MAX('fraction 8 of 16'!U8,'fraction 8 of 16'!U15,'fraction 8 of 16'!U22)</f>
        <v>-58.41407311</v>
      </c>
      <c r="H89" s="8">
        <f>MIN('fraction 8 of 16'!U8,'fraction 8 of 16'!U15,'fraction 8 of 16'!U22)</f>
        <v>-59.18659951</v>
      </c>
    </row>
    <row r="90">
      <c r="A90" s="2" t="s">
        <v>18</v>
      </c>
      <c r="B90" s="9" t="s">
        <v>30</v>
      </c>
      <c r="C90" s="8">
        <f>AVERAGE('fraction 9 of 16'!H8,'fraction 9 of 16'!H15,'fraction 9 of 16'!H22)</f>
        <v>-5.87111472</v>
      </c>
      <c r="D90" s="8">
        <f>MAX('fraction 9 of 16'!H8,'fraction 9 of 16'!H15,'fraction 9 of 16'!H22)</f>
        <v>-4.207551438</v>
      </c>
      <c r="E90" s="8">
        <f>MIN('fraction 9 of 16'!H8,'fraction 9 of 16'!H15,'fraction 9 of 16'!H22)</f>
        <v>-7.655409942</v>
      </c>
      <c r="F90" s="8">
        <f>AVERAGE('fraction 9 of 16'!U8,'fraction 9 of 16'!U15,'fraction 9 of 16'!U22)</f>
        <v>-58.87841863</v>
      </c>
      <c r="G90" s="8">
        <f>MAX('fraction 9 of 16'!U8,'fraction 9 of 16'!U15,'fraction 9 of 16'!U22)</f>
        <v>-58.32510004</v>
      </c>
      <c r="H90" s="8">
        <f>MIN('fraction 9 of 16'!U8,'fraction 9 of 16'!U15,'fraction 9 of 16'!U22)</f>
        <v>-59.51438799</v>
      </c>
    </row>
    <row r="91">
      <c r="A91" s="2" t="s">
        <v>19</v>
      </c>
      <c r="B91" s="9" t="s">
        <v>30</v>
      </c>
      <c r="C91" s="8">
        <f>AVERAGE('fraction 10 of 16'!H8,'fraction 10 of 16'!H15,'fraction 10 of 16'!H22)</f>
        <v>-5.84530614</v>
      </c>
      <c r="D91" s="8">
        <f>MAX('fraction 10 of 16'!H8,'fraction 10 of 16'!H15,'fraction 10 of 16'!H22)</f>
        <v>-4.213643435</v>
      </c>
      <c r="E91" s="8">
        <f>MIN('fraction 10 of 16'!H8,'fraction 10 of 16'!H15,'fraction 10 of 16'!H22)</f>
        <v>-7.589830627</v>
      </c>
      <c r="F91" s="8">
        <f>AVERAGE('fraction 10 of 16'!U8,'fraction 10 of 16'!U15,'fraction 10 of 16'!U22)</f>
        <v>-58.72426883</v>
      </c>
      <c r="G91" s="8">
        <f>MAX('fraction 10 of 16'!U8,'fraction 10 of 16'!U15,'fraction 10 of 16'!U22)</f>
        <v>-58.25194289</v>
      </c>
      <c r="H91" s="8">
        <f>MIN('fraction 10 of 16'!U8,'fraction 10 of 16'!U15,'fraction 10 of 16'!U22)</f>
        <v>-59.26306191</v>
      </c>
    </row>
    <row r="92">
      <c r="A92" s="2" t="s">
        <v>20</v>
      </c>
      <c r="B92" s="9" t="s">
        <v>30</v>
      </c>
      <c r="C92" s="8">
        <f>AVERAGE('fraction 11 of 16'!H8,'fraction 11 of 16'!H15,'fraction 11 of 16'!H22)</f>
        <v>-5.881612272</v>
      </c>
      <c r="D92" s="8">
        <f>MAX('fraction 11 of 16'!H8,'fraction 11 of 16'!H15,'fraction 11 of 16'!H22)</f>
        <v>-4.216184864</v>
      </c>
      <c r="E92" s="8">
        <f>MIN('fraction 11 of 16'!H8,'fraction 11 of 16'!H15,'fraction 11 of 16'!H22)</f>
        <v>-7.668355107</v>
      </c>
      <c r="F92" s="8">
        <f>AVERAGE('fraction 11 of 16'!U8,'fraction 11 of 16'!U15,'fraction 11 of 16'!U22)</f>
        <v>-58.88683552</v>
      </c>
      <c r="G92" s="8">
        <f>MAX('fraction 11 of 16'!U8,'fraction 11 of 16'!U15,'fraction 11 of 16'!U22)</f>
        <v>-58.4797286</v>
      </c>
      <c r="H92" s="8">
        <f>MIN('fraction 11 of 16'!U8,'fraction 11 of 16'!U15,'fraction 11 of 16'!U22)</f>
        <v>-59.35348943</v>
      </c>
    </row>
    <row r="93">
      <c r="A93" s="2" t="s">
        <v>21</v>
      </c>
      <c r="B93" s="9" t="s">
        <v>30</v>
      </c>
      <c r="C93" s="8">
        <f>AVERAGE('fraction 12 of 16'!H8,'fraction 12 of 16'!H15,'fraction 12 of 16'!H22)</f>
        <v>-5.850675287</v>
      </c>
      <c r="D93" s="8">
        <f>MAX('fraction 12 of 16'!H8,'fraction 12 of 16'!H15,'fraction 12 of 16'!H22)</f>
        <v>-4.213114848</v>
      </c>
      <c r="E93" s="8">
        <f>MIN('fraction 12 of 16'!H8,'fraction 12 of 16'!H15,'fraction 12 of 16'!H22)</f>
        <v>-7.605543582</v>
      </c>
      <c r="F93" s="8">
        <f>AVERAGE('fraction 12 of 16'!U8,'fraction 12 of 16'!U15,'fraction 12 of 16'!U22)</f>
        <v>-58.76332413</v>
      </c>
      <c r="G93" s="8">
        <f>MAX('fraction 12 of 16'!U8,'fraction 12 of 16'!U15,'fraction 12 of 16'!U22)</f>
        <v>-58.42997042</v>
      </c>
      <c r="H93" s="8">
        <f>MIN('fraction 12 of 16'!U8,'fraction 12 of 16'!U15,'fraction 12 of 16'!U22)</f>
        <v>-59.14593908</v>
      </c>
    </row>
    <row r="94">
      <c r="A94" s="2" t="s">
        <v>22</v>
      </c>
      <c r="B94" s="9" t="s">
        <v>30</v>
      </c>
      <c r="C94" s="8">
        <f>AVERAGE('fraction 13 of 16'!H8,'fraction 13 of 16'!H15,'fraction 13 of 16'!H22)</f>
        <v>-5.86170564</v>
      </c>
      <c r="D94" s="8">
        <f>MAX('fraction 13 of 16'!H8,'fraction 13 of 16'!H15,'fraction 13 of 16'!H22)</f>
        <v>-4.20467772</v>
      </c>
      <c r="E94" s="8">
        <f>MIN('fraction 13 of 16'!H8,'fraction 13 of 16'!H15,'fraction 13 of 16'!H22)</f>
        <v>-7.638783403</v>
      </c>
      <c r="F94" s="8">
        <f>AVERAGE('fraction 13 of 16'!U8,'fraction 13 of 16'!U15,'fraction 13 of 16'!U22)</f>
        <v>-58.84038945</v>
      </c>
      <c r="G94" s="8">
        <f>MAX('fraction 13 of 16'!U8,'fraction 13 of 16'!U15,'fraction 13 of 16'!U22)</f>
        <v>-58.61036873</v>
      </c>
      <c r="H94" s="8">
        <f>MIN('fraction 13 of 16'!U8,'fraction 13 of 16'!U15,'fraction 13 of 16'!U22)</f>
        <v>-59.10373556</v>
      </c>
    </row>
    <row r="95">
      <c r="A95" s="2" t="s">
        <v>23</v>
      </c>
      <c r="B95" s="9" t="s">
        <v>30</v>
      </c>
      <c r="C95" s="8">
        <f>AVERAGE('fraction 14 of 16'!H8,'fraction 14 of 16'!H15,'fraction 14 of 16'!H22)</f>
        <v>-5.833007251</v>
      </c>
      <c r="D95" s="8">
        <f>MAX('fraction 14 of 16'!H8,'fraction 14 of 16'!H15,'fraction 14 of 16'!H22)</f>
        <v>-4.15912441</v>
      </c>
      <c r="E95" s="8">
        <f>MIN('fraction 14 of 16'!H8,'fraction 14 of 16'!H15,'fraction 14 of 16'!H22)</f>
        <v>-7.623350157</v>
      </c>
      <c r="F95" s="8">
        <f>AVERAGE('fraction 14 of 16'!U8,'fraction 14 of 16'!U15,'fraction 14 of 16'!U22)</f>
        <v>-59.09368525</v>
      </c>
      <c r="G95" s="8">
        <f>MAX('fraction 14 of 16'!U8,'fraction 14 of 16'!U15,'fraction 14 of 16'!U22)</f>
        <v>-58.7605396</v>
      </c>
      <c r="H95" s="8">
        <f>MIN('fraction 14 of 16'!U8,'fraction 14 of 16'!U15,'fraction 14 of 16'!U22)</f>
        <v>-59.4802586</v>
      </c>
    </row>
    <row r="96">
      <c r="A96" s="2" t="s">
        <v>24</v>
      </c>
      <c r="B96" s="9" t="s">
        <v>30</v>
      </c>
      <c r="C96" s="8">
        <f>AVERAGE('fraction 15 of 16'!H8,'fraction 15 of 16'!H15,'fraction 15 of 16'!H22)</f>
        <v>-5.838192194</v>
      </c>
      <c r="D96" s="8">
        <f>MAX('fraction 15 of 16'!H8,'fraction 15 of 16'!H15,'fraction 15 of 16'!H22)</f>
        <v>-4.150196486</v>
      </c>
      <c r="E96" s="8">
        <f>MIN('fraction 15 of 16'!H8,'fraction 15 of 16'!H15,'fraction 15 of 16'!H22)</f>
        <v>-7.642432571</v>
      </c>
      <c r="F96" s="8">
        <f>AVERAGE('fraction 15 of 16'!U8,'fraction 15 of 16'!U15,'fraction 15 of 16'!U22)</f>
        <v>-58.74935974</v>
      </c>
      <c r="G96" s="8">
        <f>MAX('fraction 15 of 16'!U8,'fraction 15 of 16'!U15,'fraction 15 of 16'!U22)</f>
        <v>-58.37928311</v>
      </c>
      <c r="H96" s="8">
        <f>MIN('fraction 15 of 16'!U8,'fraction 15 of 16'!U15,'fraction 15 of 16'!U22)</f>
        <v>-59.18267644</v>
      </c>
    </row>
    <row r="97">
      <c r="A97" s="2" t="s">
        <v>25</v>
      </c>
      <c r="B97" s="9" t="s">
        <v>30</v>
      </c>
      <c r="C97" s="8">
        <f>AVERAGE('fraction 16 of 16'!H8,'fraction 16 of 16'!H15,'fraction 16 of 16'!H22)</f>
        <v>-5.879640069</v>
      </c>
      <c r="D97" s="8">
        <f>MAX('fraction 16 of 16'!H8,'fraction 16 of 16'!H15,'fraction 16 of 16'!H22)</f>
        <v>-4.213497757</v>
      </c>
      <c r="E97" s="8">
        <f>MIN('fraction 16 of 16'!H8,'fraction 16 of 16'!H15,'fraction 16 of 16'!H22)</f>
        <v>-7.666939432</v>
      </c>
      <c r="F97" s="8">
        <f>AVERAGE('fraction 16 of 16'!U8,'fraction 16 of 16'!U15,'fraction 16 of 16'!U22)</f>
        <v>-59.12895186</v>
      </c>
      <c r="G97" s="8">
        <f>MAX('fraction 16 of 16'!U8,'fraction 16 of 16'!U15,'fraction 16 of 16'!U22)</f>
        <v>-58.74139933</v>
      </c>
      <c r="H97" s="8">
        <f>MIN('fraction 16 of 16'!U8,'fraction 16 of 16'!U15,'fraction 16 of 16'!U22)</f>
        <v>-59.57162075</v>
      </c>
    </row>
    <row r="98">
      <c r="A98" s="5" t="s">
        <v>9</v>
      </c>
      <c r="B98" s="6" t="s">
        <v>31</v>
      </c>
      <c r="C98" s="10">
        <f>AVERAGE('fraction 1 of 16'!H9,'fraction 1 of 16'!H16,'fraction 1 of 16'!H23)</f>
        <v>-6.83502371</v>
      </c>
      <c r="D98" s="10">
        <f>MAX('fraction 1 of 16'!H9,'fraction 1 of 16'!H16,'fraction 1 of 16'!H23)</f>
        <v>-5.174951305</v>
      </c>
      <c r="E98" s="10">
        <f>MIN('fraction 1 of 16'!H9,'fraction 1 of 16'!H16,'fraction 1 of 16'!H23)</f>
        <v>-8.620575821</v>
      </c>
      <c r="F98" s="10">
        <f>AVERAGE('fraction 1 of 16'!U9,'fraction 1 of 16'!U16,'fraction 1 of 16'!U23)</f>
        <v>-110.7406254</v>
      </c>
      <c r="G98" s="10">
        <f>MAX('fraction 1 of 16'!U9,'fraction 1 of 16'!U16,'fraction 1 of 16'!U23)</f>
        <v>-109.3256541</v>
      </c>
      <c r="H98" s="10">
        <f>MIN('fraction 1 of 16'!U9,'fraction 1 of 16'!U16,'fraction 1 of 16'!U23)</f>
        <v>-112.6285444</v>
      </c>
    </row>
    <row r="99">
      <c r="A99" s="2" t="s">
        <v>11</v>
      </c>
      <c r="B99" s="9" t="s">
        <v>31</v>
      </c>
      <c r="C99" s="8">
        <f>AVERAGE('fraction 2 of 16'!H9,'fraction 2 of 16'!H16,'fraction 2 of 16'!H23)</f>
        <v>-6.841563232</v>
      </c>
      <c r="D99" s="8">
        <f>MAX('fraction 2 of 16'!H9,'fraction 2 of 16'!H16,'fraction 2 of 16'!H23)</f>
        <v>-5.069880452</v>
      </c>
      <c r="E99" s="8">
        <f>MIN('fraction 2 of 16'!H9,'fraction 2 of 16'!H16,'fraction 2 of 16'!H23)</f>
        <v>-8.756166546</v>
      </c>
      <c r="F99" s="8">
        <f>AVERAGE('fraction 2 of 16'!U9,'fraction 2 of 16'!U16,'fraction 2 of 16'!U23)</f>
        <v>-111.9449034</v>
      </c>
      <c r="G99" s="8">
        <f>MAX('fraction 2 of 16'!U9,'fraction 2 of 16'!U16,'fraction 2 of 16'!U23)</f>
        <v>-110.315683</v>
      </c>
      <c r="H99" s="8">
        <f>MIN('fraction 2 of 16'!U9,'fraction 2 of 16'!U16,'fraction 2 of 16'!U23)</f>
        <v>-114.0882934</v>
      </c>
    </row>
    <row r="100">
      <c r="A100" s="2" t="s">
        <v>12</v>
      </c>
      <c r="B100" s="9" t="s">
        <v>31</v>
      </c>
      <c r="C100" s="8">
        <f>AVERAGE('fraction 3 of 16'!H9,'fraction 3 of 16'!H16,'fraction 3 of 16'!H23)</f>
        <v>-6.636758694</v>
      </c>
      <c r="D100" s="8">
        <f>MAX('fraction 3 of 16'!H9,'fraction 3 of 16'!H16,'fraction 3 of 16'!H23)</f>
        <v>-4.889609065</v>
      </c>
      <c r="E100" s="8">
        <f>MIN('fraction 3 of 16'!H9,'fraction 3 of 16'!H16,'fraction 3 of 16'!H23)</f>
        <v>-8.521060206</v>
      </c>
      <c r="F100" s="8">
        <f>AVERAGE('fraction 3 of 16'!U9,'fraction 3 of 16'!U16,'fraction 3 of 16'!U23)</f>
        <v>-111.3327311</v>
      </c>
      <c r="G100" s="8">
        <f>MAX('fraction 3 of 16'!U9,'fraction 3 of 16'!U16,'fraction 3 of 16'!U23)</f>
        <v>-109.1810118</v>
      </c>
      <c r="H100" s="8">
        <f>MIN('fraction 3 of 16'!U9,'fraction 3 of 16'!U16,'fraction 3 of 16'!U23)</f>
        <v>-114.0769576</v>
      </c>
    </row>
    <row r="101">
      <c r="A101" s="2" t="s">
        <v>13</v>
      </c>
      <c r="B101" s="9" t="s">
        <v>31</v>
      </c>
      <c r="C101" s="8">
        <f>AVERAGE('fraction 4 of 16'!H9,'fraction 4 of 16'!H16,'fraction 4 of 16'!H23)</f>
        <v>-6.730482322</v>
      </c>
      <c r="D101" s="8">
        <f>MAX('fraction 4 of 16'!H9,'fraction 4 of 16'!H16,'fraction 4 of 16'!H23)</f>
        <v>-5.018791958</v>
      </c>
      <c r="E101" s="8">
        <f>MIN('fraction 4 of 16'!H9,'fraction 4 of 16'!H16,'fraction 4 of 16'!H23)</f>
        <v>-8.580485166</v>
      </c>
      <c r="F101" s="8">
        <f>AVERAGE('fraction 4 of 16'!U9,'fraction 4 of 16'!U16,'fraction 4 of 16'!U23)</f>
        <v>-111.6669421</v>
      </c>
      <c r="G101" s="8">
        <f>MAX('fraction 4 of 16'!U9,'fraction 4 of 16'!U16,'fraction 4 of 16'!U23)</f>
        <v>-110.5326395</v>
      </c>
      <c r="H101" s="8">
        <f>MIN('fraction 4 of 16'!U9,'fraction 4 of 16'!U16,'fraction 4 of 16'!U23)</f>
        <v>-113.2356741</v>
      </c>
    </row>
    <row r="102">
      <c r="A102" s="2" t="s">
        <v>14</v>
      </c>
      <c r="B102" s="9" t="s">
        <v>31</v>
      </c>
      <c r="C102" s="8">
        <f>AVERAGE('fraction 5 of 16'!H9,'fraction 5 of 16'!H16,'fraction 5 of 16'!H23)</f>
        <v>-6.897677458</v>
      </c>
      <c r="D102" s="8">
        <f>MAX('fraction 5 of 16'!H9,'fraction 5 of 16'!H16,'fraction 5 of 16'!H23)</f>
        <v>-5.274345631</v>
      </c>
      <c r="E102" s="8">
        <f>MIN('fraction 5 of 16'!H9,'fraction 5 of 16'!H16,'fraction 5 of 16'!H23)</f>
        <v>-8.647768082</v>
      </c>
      <c r="F102" s="8">
        <f>AVERAGE('fraction 5 of 16'!U9,'fraction 5 of 16'!U16,'fraction 5 of 16'!U23)</f>
        <v>-111.9746364</v>
      </c>
      <c r="G102" s="8">
        <f>MAX('fraction 5 of 16'!U9,'fraction 5 of 16'!U16,'fraction 5 of 16'!U23)</f>
        <v>-111.2738376</v>
      </c>
      <c r="H102" s="8">
        <f>MIN('fraction 5 of 16'!U9,'fraction 5 of 16'!U16,'fraction 5 of 16'!U23)</f>
        <v>-113.0140253</v>
      </c>
    </row>
    <row r="103">
      <c r="A103" s="2" t="s">
        <v>15</v>
      </c>
      <c r="B103" s="9" t="s">
        <v>31</v>
      </c>
      <c r="C103" s="8">
        <f>AVERAGE('fraction 6 of 16'!H9,'fraction 6 of 16'!H16,'fraction 6 of 16'!H23)</f>
        <v>-6.769536933</v>
      </c>
      <c r="D103" s="8">
        <f>MAX('fraction 6 of 16'!H9,'fraction 6 of 16'!H16,'fraction 6 of 16'!H23)</f>
        <v>-5.120939702</v>
      </c>
      <c r="E103" s="8">
        <f>MIN('fraction 6 of 16'!H9,'fraction 6 of 16'!H16,'fraction 6 of 16'!H23)</f>
        <v>-8.550373909</v>
      </c>
      <c r="F103" s="8">
        <f>AVERAGE('fraction 6 of 16'!U9,'fraction 6 of 16'!U16,'fraction 6 of 16'!U23)</f>
        <v>-112.4707107</v>
      </c>
      <c r="G103" s="8">
        <f>MAX('fraction 6 of 16'!U9,'fraction 6 of 16'!U16,'fraction 6 of 16'!U23)</f>
        <v>-111.93507</v>
      </c>
      <c r="H103" s="8">
        <f>MIN('fraction 6 of 16'!U9,'fraction 6 of 16'!U16,'fraction 6 of 16'!U23)</f>
        <v>-113.3308315</v>
      </c>
    </row>
    <row r="104">
      <c r="A104" s="2" t="s">
        <v>16</v>
      </c>
      <c r="B104" s="9" t="s">
        <v>31</v>
      </c>
      <c r="C104" s="8">
        <f>AVERAGE('fraction 7 of 16'!H9,'fraction 7 of 16'!H16,'fraction 7 of 16'!H23)</f>
        <v>-6.867017171</v>
      </c>
      <c r="D104" s="8">
        <f>MAX('fraction 7 of 16'!H9,'fraction 7 of 16'!H16,'fraction 7 of 16'!H23)</f>
        <v>-5.040727126</v>
      </c>
      <c r="E104" s="8">
        <f>MIN('fraction 7 of 16'!H9,'fraction 7 of 16'!H16,'fraction 7 of 16'!H23)</f>
        <v>-8.84626257</v>
      </c>
      <c r="F104" s="8">
        <f>AVERAGE('fraction 7 of 16'!U9,'fraction 7 of 16'!U16,'fraction 7 of 16'!U23)</f>
        <v>-111.6066542</v>
      </c>
      <c r="G104" s="8">
        <f>MAX('fraction 7 of 16'!U9,'fraction 7 of 16'!U16,'fraction 7 of 16'!U23)</f>
        <v>-110.1393155</v>
      </c>
      <c r="H104" s="8">
        <f>MIN('fraction 7 of 16'!U9,'fraction 7 of 16'!U16,'fraction 7 of 16'!U23)</f>
        <v>-113.5771586</v>
      </c>
    </row>
    <row r="105">
      <c r="A105" s="2" t="s">
        <v>17</v>
      </c>
      <c r="B105" s="9" t="s">
        <v>31</v>
      </c>
      <c r="C105" s="8">
        <f>AVERAGE('fraction 8 of 16'!H9,'fraction 8 of 16'!H16,'fraction 8 of 16'!H23)</f>
        <v>-6.901604356</v>
      </c>
      <c r="D105" s="8">
        <f>MAX('fraction 8 of 16'!H9,'fraction 8 of 16'!H16,'fraction 8 of 16'!H23)</f>
        <v>-5.144712429</v>
      </c>
      <c r="E105" s="8">
        <f>MIN('fraction 8 of 16'!H9,'fraction 8 of 16'!H16,'fraction 8 of 16'!H23)</f>
        <v>-8.804987542</v>
      </c>
      <c r="F105" s="8">
        <f>AVERAGE('fraction 8 of 16'!U9,'fraction 8 of 16'!U16,'fraction 8 of 16'!U23)</f>
        <v>-111.5079859</v>
      </c>
      <c r="G105" s="8">
        <f>MAX('fraction 8 of 16'!U9,'fraction 8 of 16'!U16,'fraction 8 of 16'!U23)</f>
        <v>-110.4831032</v>
      </c>
      <c r="H105" s="8">
        <f>MIN('fraction 8 of 16'!U9,'fraction 8 of 16'!U16,'fraction 8 of 16'!U23)</f>
        <v>-112.9614653</v>
      </c>
    </row>
    <row r="106">
      <c r="A106" s="2" t="s">
        <v>18</v>
      </c>
      <c r="B106" s="9" t="s">
        <v>31</v>
      </c>
      <c r="C106" s="8">
        <f>AVERAGE('fraction 9 of 16'!H9,'fraction 9 of 16'!H16,'fraction 9 of 16'!H23)</f>
        <v>-6.829237062</v>
      </c>
      <c r="D106" s="8">
        <f>MAX('fraction 9 of 16'!H9,'fraction 9 of 16'!H16,'fraction 9 of 16'!H23)</f>
        <v>-5.08958605</v>
      </c>
      <c r="E106" s="8">
        <f>MIN('fraction 9 of 16'!H9,'fraction 9 of 16'!H16,'fraction 9 of 16'!H23)</f>
        <v>-8.714693197</v>
      </c>
      <c r="F106" s="8">
        <f>AVERAGE('fraction 9 of 16'!U9,'fraction 9 of 16'!U16,'fraction 9 of 16'!U23)</f>
        <v>-111.2735774</v>
      </c>
      <c r="G106" s="8">
        <f>MAX('fraction 9 of 16'!U9,'fraction 9 of 16'!U16,'fraction 9 of 16'!U23)</f>
        <v>-110.6928464</v>
      </c>
      <c r="H106" s="8">
        <f>MIN('fraction 9 of 16'!U9,'fraction 9 of 16'!U16,'fraction 9 of 16'!U23)</f>
        <v>-112.1990434</v>
      </c>
    </row>
    <row r="107">
      <c r="A107" s="2" t="s">
        <v>19</v>
      </c>
      <c r="B107" s="9" t="s">
        <v>31</v>
      </c>
      <c r="C107" s="8">
        <f>AVERAGE('fraction 10 of 16'!H9,'fraction 10 of 16'!H16,'fraction 10 of 16'!H23)</f>
        <v>-6.978176654</v>
      </c>
      <c r="D107" s="8">
        <f>MAX('fraction 10 of 16'!H9,'fraction 10 of 16'!H16,'fraction 10 of 16'!H23)</f>
        <v>-5.163154368</v>
      </c>
      <c r="E107" s="8">
        <f>MIN('fraction 10 of 16'!H9,'fraction 10 of 16'!H16,'fraction 10 of 16'!H23)</f>
        <v>-8.94901387</v>
      </c>
      <c r="F107" s="8">
        <f>AVERAGE('fraction 10 of 16'!U9,'fraction 10 of 16'!U16,'fraction 10 of 16'!U23)</f>
        <v>-112.8130995</v>
      </c>
      <c r="G107" s="8">
        <f>MAX('fraction 10 of 16'!U9,'fraction 10 of 16'!U16,'fraction 10 of 16'!U23)</f>
        <v>-111.7489522</v>
      </c>
      <c r="H107" s="8">
        <f>MIN('fraction 10 of 16'!U9,'fraction 10 of 16'!U16,'fraction 10 of 16'!U23)</f>
        <v>-114.3290374</v>
      </c>
    </row>
    <row r="108">
      <c r="A108" s="2" t="s">
        <v>20</v>
      </c>
      <c r="B108" s="9" t="s">
        <v>31</v>
      </c>
      <c r="C108" s="8">
        <f>AVERAGE('fraction 11 of 16'!H9,'fraction 11 of 16'!H16,'fraction 11 of 16'!H23)</f>
        <v>-6.889607613</v>
      </c>
      <c r="D108" s="8">
        <f>MAX('fraction 11 of 16'!H9,'fraction 11 of 16'!H16,'fraction 11 of 16'!H23)</f>
        <v>-5.085138721</v>
      </c>
      <c r="E108" s="8">
        <f>MIN('fraction 11 of 16'!H9,'fraction 11 of 16'!H16,'fraction 11 of 16'!H23)</f>
        <v>-8.84698619</v>
      </c>
      <c r="F108" s="8">
        <f>AVERAGE('fraction 11 of 16'!U9,'fraction 11 of 16'!U16,'fraction 11 of 16'!U23)</f>
        <v>-110.8030107</v>
      </c>
      <c r="G108" s="8">
        <f>MAX('fraction 11 of 16'!U9,'fraction 11 of 16'!U16,'fraction 11 of 16'!U23)</f>
        <v>-109.8956928</v>
      </c>
      <c r="H108" s="8">
        <f>MIN('fraction 11 of 16'!U9,'fraction 11 of 16'!U16,'fraction 11 of 16'!U23)</f>
        <v>-112.1451463</v>
      </c>
    </row>
    <row r="109">
      <c r="A109" s="2" t="s">
        <v>21</v>
      </c>
      <c r="B109" s="9" t="s">
        <v>31</v>
      </c>
      <c r="C109" s="8">
        <f>AVERAGE('fraction 12 of 16'!H9,'fraction 12 of 16'!H16,'fraction 12 of 16'!H23)</f>
        <v>-6.705737419</v>
      </c>
      <c r="D109" s="8">
        <f>MAX('fraction 12 of 16'!H9,'fraction 12 of 16'!H16,'fraction 12 of 16'!H23)</f>
        <v>-5.05508491</v>
      </c>
      <c r="E109" s="8">
        <f>MIN('fraction 12 of 16'!H9,'fraction 12 of 16'!H16,'fraction 12 of 16'!H23)</f>
        <v>-8.482954279</v>
      </c>
      <c r="F109" s="8">
        <f>AVERAGE('fraction 12 of 16'!U9,'fraction 12 of 16'!U16,'fraction 12 of 16'!U23)</f>
        <v>-112.0170079</v>
      </c>
      <c r="G109" s="8">
        <f>MAX('fraction 12 of 16'!U9,'fraction 12 of 16'!U16,'fraction 12 of 16'!U23)</f>
        <v>-110.9222824</v>
      </c>
      <c r="H109" s="8">
        <f>MIN('fraction 12 of 16'!U9,'fraction 12 of 16'!U16,'fraction 12 of 16'!U23)</f>
        <v>-113.5274845</v>
      </c>
    </row>
    <row r="110">
      <c r="A110" s="2" t="s">
        <v>22</v>
      </c>
      <c r="B110" s="9" t="s">
        <v>31</v>
      </c>
      <c r="C110" s="8">
        <f>AVERAGE('fraction 13 of 16'!H9,'fraction 13 of 16'!H16,'fraction 13 of 16'!H23)</f>
        <v>-6.833117861</v>
      </c>
      <c r="D110" s="8">
        <f>MAX('fraction 13 of 16'!H9,'fraction 13 of 16'!H16,'fraction 13 of 16'!H23)</f>
        <v>-5.07732714</v>
      </c>
      <c r="E110" s="8">
        <f>MIN('fraction 13 of 16'!H9,'fraction 13 of 16'!H16,'fraction 13 of 16'!H23)</f>
        <v>-8.735578417</v>
      </c>
      <c r="F110" s="8">
        <f>AVERAGE('fraction 13 of 16'!U9,'fraction 13 of 16'!U16,'fraction 13 of 16'!U23)</f>
        <v>-111.2327775</v>
      </c>
      <c r="G110" s="8">
        <f>MAX('fraction 13 of 16'!U9,'fraction 13 of 16'!U16,'fraction 13 of 16'!U23)</f>
        <v>-110.8047506</v>
      </c>
      <c r="H110" s="8">
        <f>MIN('fraction 13 of 16'!U9,'fraction 13 of 16'!U16,'fraction 13 of 16'!U23)</f>
        <v>-111.986055</v>
      </c>
    </row>
    <row r="111">
      <c r="A111" s="2" t="s">
        <v>23</v>
      </c>
      <c r="B111" s="9" t="s">
        <v>31</v>
      </c>
      <c r="C111" s="8">
        <f>AVERAGE('fraction 14 of 16'!H9,'fraction 14 of 16'!H16,'fraction 14 of 16'!H23)</f>
        <v>-6.780840911</v>
      </c>
      <c r="D111" s="8">
        <f>MAX('fraction 14 of 16'!H9,'fraction 14 of 16'!H16,'fraction 14 of 16'!H23)</f>
        <v>-4.996952237</v>
      </c>
      <c r="E111" s="8">
        <f>MIN('fraction 14 of 16'!H9,'fraction 14 of 16'!H16,'fraction 14 of 16'!H23)</f>
        <v>-8.712714347</v>
      </c>
      <c r="F111" s="8">
        <f>AVERAGE('fraction 14 of 16'!U9,'fraction 14 of 16'!U16,'fraction 14 of 16'!U23)</f>
        <v>-112.252255</v>
      </c>
      <c r="G111" s="8">
        <f>MAX('fraction 14 of 16'!U9,'fraction 14 of 16'!U16,'fraction 14 of 16'!U23)</f>
        <v>-111.2533094</v>
      </c>
      <c r="H111" s="8">
        <f>MIN('fraction 14 of 16'!U9,'fraction 14 of 16'!U16,'fraction 14 of 16'!U23)</f>
        <v>-113.6817998</v>
      </c>
    </row>
    <row r="112">
      <c r="A112" s="2" t="s">
        <v>24</v>
      </c>
      <c r="B112" s="9" t="s">
        <v>31</v>
      </c>
      <c r="C112" s="8">
        <f>AVERAGE('fraction 15 of 16'!H9,'fraction 15 of 16'!H16,'fraction 15 of 16'!H23)</f>
        <v>-6.65418619</v>
      </c>
      <c r="D112" s="8">
        <f>MAX('fraction 15 of 16'!H9,'fraction 15 of 16'!H16,'fraction 15 of 16'!H23)</f>
        <v>-4.929422086</v>
      </c>
      <c r="E112" s="8">
        <f>MIN('fraction 15 of 16'!H9,'fraction 15 of 16'!H16,'fraction 15 of 16'!H23)</f>
        <v>-8.516572059</v>
      </c>
      <c r="F112" s="8">
        <f>AVERAGE('fraction 15 of 16'!U9,'fraction 15 of 16'!U16,'fraction 15 of 16'!U23)</f>
        <v>-111.2856244</v>
      </c>
      <c r="G112" s="8">
        <f>MAX('fraction 15 of 16'!U9,'fraction 15 of 16'!U16,'fraction 15 of 16'!U23)</f>
        <v>-110.0148218</v>
      </c>
      <c r="H112" s="8">
        <f>MIN('fraction 15 of 16'!U9,'fraction 15 of 16'!U16,'fraction 15 of 16'!U23)</f>
        <v>-113.0068738</v>
      </c>
    </row>
    <row r="113">
      <c r="A113" s="2" t="s">
        <v>25</v>
      </c>
      <c r="B113" s="9" t="s">
        <v>31</v>
      </c>
      <c r="C113" s="8">
        <f>AVERAGE('fraction 16 of 16'!H9,'fraction 16 of 16'!H16,'fraction 16 of 16'!H23)</f>
        <v>-6.825824698</v>
      </c>
      <c r="D113" s="8">
        <f>MAX('fraction 16 of 16'!H9,'fraction 16 of 16'!H16,'fraction 16 of 16'!H23)</f>
        <v>-5.055757868</v>
      </c>
      <c r="E113" s="8">
        <f>MIN('fraction 16 of 16'!H9,'fraction 16 of 16'!H16,'fraction 16 of 16'!H23)</f>
        <v>-8.748148042</v>
      </c>
      <c r="F113" s="8">
        <f>AVERAGE('fraction 16 of 16'!U9,'fraction 16 of 16'!U16,'fraction 16 of 16'!U23)</f>
        <v>-112.1246871</v>
      </c>
      <c r="G113" s="8">
        <f>MAX('fraction 16 of 16'!U9,'fraction 16 of 16'!U16,'fraction 16 of 16'!U23)</f>
        <v>-111.8395047</v>
      </c>
      <c r="H113" s="8">
        <f>MIN('fraction 16 of 16'!U9,'fraction 16 of 16'!U16,'fraction 16 of 16'!U23)</f>
        <v>-112.5131852</v>
      </c>
    </row>
    <row r="114">
      <c r="A114" s="12"/>
      <c r="B114" s="12"/>
      <c r="C114" s="12"/>
      <c r="D114" s="12"/>
      <c r="E114" s="12"/>
      <c r="F114" s="12"/>
      <c r="G114" s="12"/>
      <c r="H114" s="12"/>
    </row>
    <row r="115">
      <c r="A115" s="12"/>
      <c r="B115" s="12"/>
      <c r="C115" s="12"/>
      <c r="D115" s="12"/>
      <c r="E115" s="12"/>
      <c r="F115" s="12"/>
      <c r="G115" s="12"/>
      <c r="H115" s="12"/>
    </row>
    <row r="116">
      <c r="A116" s="12"/>
      <c r="B116" s="12"/>
      <c r="C116" s="12"/>
      <c r="D116" s="12"/>
      <c r="E116" s="12"/>
      <c r="F116" s="12"/>
      <c r="G116" s="12"/>
      <c r="H116" s="12"/>
    </row>
    <row r="117">
      <c r="A117" s="12"/>
      <c r="B117" s="12"/>
      <c r="C117" s="12"/>
      <c r="D117" s="12"/>
      <c r="E117" s="12"/>
      <c r="F117" s="12"/>
      <c r="G117" s="12"/>
      <c r="H117" s="12"/>
    </row>
    <row r="118">
      <c r="A118" s="12"/>
      <c r="B118" s="12"/>
      <c r="C118" s="12"/>
      <c r="D118" s="12"/>
      <c r="E118" s="12"/>
      <c r="F118" s="12"/>
      <c r="G118" s="12"/>
      <c r="H118" s="12"/>
    </row>
    <row r="119">
      <c r="A119" s="12"/>
      <c r="B119" s="12"/>
      <c r="C119" s="12"/>
      <c r="D119" s="12"/>
      <c r="E119" s="12"/>
      <c r="F119" s="12"/>
      <c r="G119" s="12"/>
      <c r="H119" s="12"/>
    </row>
    <row r="120">
      <c r="A120" s="12"/>
      <c r="B120" s="12"/>
      <c r="C120" s="12"/>
      <c r="D120" s="12"/>
      <c r="E120" s="12"/>
      <c r="F120" s="12"/>
      <c r="G120" s="12"/>
      <c r="H120" s="12"/>
    </row>
    <row r="121">
      <c r="A121" s="12"/>
      <c r="B121" s="12"/>
      <c r="C121" s="12"/>
      <c r="D121" s="12"/>
      <c r="E121" s="12"/>
      <c r="F121" s="12"/>
      <c r="G121" s="12"/>
      <c r="H121" s="12"/>
    </row>
    <row r="122">
      <c r="A122" s="12"/>
      <c r="B122" s="12"/>
      <c r="C122" s="12"/>
      <c r="D122" s="12"/>
      <c r="E122" s="12"/>
      <c r="F122" s="12"/>
      <c r="G122" s="12"/>
      <c r="H122" s="12"/>
    </row>
    <row r="123">
      <c r="A123" s="12"/>
      <c r="B123" s="12"/>
      <c r="C123" s="12"/>
      <c r="D123" s="12"/>
      <c r="E123" s="12"/>
      <c r="F123" s="12"/>
      <c r="G123" s="12"/>
      <c r="H123" s="12"/>
    </row>
    <row r="124">
      <c r="A124" s="12"/>
      <c r="B124" s="12"/>
      <c r="C124" s="12"/>
      <c r="D124" s="12"/>
      <c r="E124" s="12"/>
      <c r="F124" s="12"/>
      <c r="G124" s="12"/>
      <c r="H124" s="12"/>
    </row>
    <row r="125">
      <c r="A125" s="12"/>
      <c r="B125" s="12"/>
      <c r="C125" s="12"/>
      <c r="D125" s="12"/>
      <c r="E125" s="12"/>
      <c r="F125" s="12"/>
      <c r="G125" s="12"/>
      <c r="H125" s="12"/>
    </row>
    <row r="126">
      <c r="A126" s="12"/>
      <c r="B126" s="12"/>
      <c r="C126" s="12"/>
      <c r="D126" s="12"/>
      <c r="E126" s="12"/>
      <c r="F126" s="12"/>
      <c r="G126" s="12"/>
      <c r="H126" s="12"/>
    </row>
    <row r="127">
      <c r="A127" s="12"/>
      <c r="B127" s="12"/>
      <c r="C127" s="12"/>
      <c r="D127" s="12"/>
      <c r="E127" s="12"/>
      <c r="F127" s="12"/>
      <c r="G127" s="12"/>
      <c r="H127" s="12"/>
    </row>
    <row r="128">
      <c r="A128" s="12"/>
      <c r="B128" s="12"/>
      <c r="C128" s="12"/>
      <c r="D128" s="12"/>
      <c r="E128" s="12"/>
      <c r="F128" s="12"/>
      <c r="G128" s="12"/>
      <c r="H128" s="12"/>
    </row>
    <row r="129">
      <c r="A129" s="12"/>
      <c r="B129" s="12"/>
      <c r="C129" s="12"/>
      <c r="D129" s="12"/>
      <c r="E129" s="12"/>
      <c r="F129" s="12"/>
      <c r="G129" s="12"/>
      <c r="H129" s="12"/>
    </row>
    <row r="130">
      <c r="A130" s="12"/>
      <c r="B130" s="12"/>
      <c r="C130" s="12"/>
      <c r="D130" s="12"/>
      <c r="E130" s="12"/>
      <c r="F130" s="12"/>
      <c r="G130" s="12"/>
      <c r="H130" s="12"/>
    </row>
    <row r="131">
      <c r="A131" s="12"/>
      <c r="B131" s="12"/>
      <c r="C131" s="12"/>
      <c r="D131" s="12"/>
      <c r="E131" s="12"/>
      <c r="F131" s="12"/>
      <c r="G131" s="12"/>
      <c r="H131" s="12"/>
    </row>
    <row r="132">
      <c r="A132" s="12"/>
      <c r="B132" s="12"/>
      <c r="C132" s="12"/>
      <c r="D132" s="12"/>
      <c r="E132" s="12"/>
      <c r="F132" s="12"/>
      <c r="G132" s="12"/>
      <c r="H132" s="12"/>
    </row>
    <row r="133">
      <c r="A133" s="12"/>
      <c r="B133" s="12"/>
      <c r="C133" s="12"/>
      <c r="D133" s="12"/>
      <c r="E133" s="12"/>
      <c r="F133" s="12"/>
      <c r="G133" s="12"/>
      <c r="H133" s="12"/>
    </row>
    <row r="134">
      <c r="A134" s="12"/>
      <c r="B134" s="12"/>
      <c r="C134" s="12"/>
      <c r="D134" s="12"/>
      <c r="E134" s="12"/>
      <c r="F134" s="12"/>
      <c r="G134" s="12"/>
      <c r="H134" s="12"/>
    </row>
    <row r="135">
      <c r="A135" s="12"/>
      <c r="B135" s="12"/>
      <c r="C135" s="12"/>
      <c r="D135" s="12"/>
      <c r="E135" s="12"/>
      <c r="F135" s="12"/>
      <c r="G135" s="12"/>
      <c r="H135" s="12"/>
    </row>
    <row r="136">
      <c r="A136" s="12"/>
      <c r="B136" s="12"/>
      <c r="C136" s="12"/>
      <c r="D136" s="12"/>
      <c r="E136" s="12"/>
      <c r="F136" s="12"/>
      <c r="G136" s="12"/>
      <c r="H136" s="12"/>
    </row>
    <row r="137">
      <c r="A137" s="12"/>
      <c r="B137" s="12"/>
      <c r="C137" s="12"/>
      <c r="D137" s="12"/>
      <c r="E137" s="12"/>
      <c r="F137" s="12"/>
      <c r="G137" s="12"/>
      <c r="H137" s="12"/>
    </row>
    <row r="138">
      <c r="A138" s="12"/>
      <c r="B138" s="12"/>
      <c r="C138" s="12"/>
      <c r="D138" s="12"/>
      <c r="E138" s="12"/>
      <c r="F138" s="12"/>
      <c r="G138" s="12"/>
      <c r="H138" s="12"/>
    </row>
    <row r="139">
      <c r="A139" s="12"/>
      <c r="B139" s="12"/>
      <c r="C139" s="12"/>
      <c r="D139" s="12"/>
      <c r="E139" s="12"/>
      <c r="F139" s="12"/>
      <c r="G139" s="12"/>
      <c r="H139" s="12"/>
    </row>
    <row r="140">
      <c r="A140" s="12"/>
      <c r="B140" s="12"/>
      <c r="C140" s="12"/>
      <c r="D140" s="12"/>
      <c r="E140" s="12"/>
      <c r="F140" s="12"/>
      <c r="G140" s="12"/>
      <c r="H140" s="12"/>
    </row>
    <row r="141">
      <c r="A141" s="12"/>
      <c r="B141" s="12"/>
      <c r="C141" s="12"/>
      <c r="D141" s="12"/>
      <c r="E141" s="12"/>
      <c r="F141" s="12"/>
      <c r="G141" s="12"/>
      <c r="H141" s="12"/>
    </row>
    <row r="142">
      <c r="A142" s="12"/>
      <c r="B142" s="12"/>
      <c r="C142" s="12"/>
      <c r="D142" s="12"/>
      <c r="E142" s="12"/>
      <c r="F142" s="12"/>
      <c r="G142" s="12"/>
      <c r="H142" s="12"/>
    </row>
    <row r="143">
      <c r="A143" s="12"/>
      <c r="B143" s="12"/>
      <c r="C143" s="12"/>
      <c r="D143" s="12"/>
      <c r="E143" s="12"/>
      <c r="F143" s="12"/>
      <c r="G143" s="12"/>
      <c r="H143" s="12"/>
    </row>
    <row r="144">
      <c r="A144" s="12"/>
      <c r="B144" s="12"/>
      <c r="C144" s="12"/>
      <c r="D144" s="12"/>
      <c r="E144" s="12"/>
      <c r="F144" s="12"/>
      <c r="G144" s="12"/>
      <c r="H144" s="12"/>
    </row>
    <row r="145">
      <c r="A145" s="12"/>
      <c r="B145" s="12"/>
      <c r="C145" s="12"/>
      <c r="D145" s="12"/>
      <c r="E145" s="12"/>
      <c r="F145" s="12"/>
      <c r="G145" s="12"/>
      <c r="H145" s="12"/>
    </row>
    <row r="146">
      <c r="A146" s="12"/>
      <c r="B146" s="12"/>
      <c r="C146" s="12"/>
      <c r="D146" s="12"/>
      <c r="E146" s="12"/>
      <c r="F146" s="12"/>
      <c r="G146" s="12"/>
      <c r="H146" s="12"/>
    </row>
    <row r="147">
      <c r="A147" s="12"/>
      <c r="B147" s="12"/>
      <c r="C147" s="12"/>
      <c r="D147" s="12"/>
      <c r="E147" s="12"/>
      <c r="F147" s="12"/>
      <c r="G147" s="12"/>
      <c r="H147" s="12"/>
    </row>
    <row r="148">
      <c r="A148" s="12"/>
      <c r="B148" s="12"/>
      <c r="C148" s="12"/>
      <c r="D148" s="12"/>
      <c r="E148" s="12"/>
      <c r="F148" s="12"/>
      <c r="G148" s="12"/>
      <c r="H148" s="12"/>
    </row>
    <row r="149">
      <c r="A149" s="12"/>
      <c r="B149" s="12"/>
      <c r="C149" s="12"/>
      <c r="D149" s="12"/>
      <c r="E149" s="12"/>
      <c r="F149" s="12"/>
      <c r="G149" s="12"/>
      <c r="H149" s="12"/>
    </row>
    <row r="150">
      <c r="A150" s="12"/>
      <c r="B150" s="12"/>
      <c r="C150" s="12"/>
      <c r="D150" s="12"/>
      <c r="E150" s="12"/>
      <c r="F150" s="12"/>
      <c r="G150" s="12"/>
      <c r="H150" s="12"/>
    </row>
    <row r="151">
      <c r="A151" s="12"/>
      <c r="B151" s="12"/>
      <c r="C151" s="12"/>
      <c r="D151" s="12"/>
      <c r="E151" s="12"/>
      <c r="F151" s="12"/>
      <c r="G151" s="12"/>
      <c r="H151" s="12"/>
    </row>
    <row r="152">
      <c r="A152" s="12"/>
      <c r="B152" s="12"/>
      <c r="C152" s="12"/>
      <c r="D152" s="12"/>
      <c r="E152" s="12"/>
      <c r="F152" s="12"/>
      <c r="G152" s="12"/>
      <c r="H152" s="12"/>
    </row>
    <row r="153">
      <c r="A153" s="12"/>
      <c r="B153" s="12"/>
      <c r="C153" s="12"/>
      <c r="D153" s="12"/>
      <c r="E153" s="12"/>
      <c r="F153" s="12"/>
      <c r="G153" s="12"/>
      <c r="H153" s="12"/>
    </row>
    <row r="154">
      <c r="A154" s="12"/>
      <c r="B154" s="12"/>
      <c r="C154" s="12"/>
      <c r="D154" s="12"/>
      <c r="E154" s="12"/>
      <c r="F154" s="12"/>
      <c r="G154" s="12"/>
      <c r="H154" s="12"/>
    </row>
    <row r="155">
      <c r="A155" s="12"/>
      <c r="B155" s="12"/>
      <c r="C155" s="12"/>
      <c r="D155" s="12"/>
      <c r="E155" s="12"/>
      <c r="F155" s="12"/>
      <c r="G155" s="12"/>
      <c r="H155" s="12"/>
    </row>
    <row r="156">
      <c r="A156" s="12"/>
      <c r="B156" s="12"/>
      <c r="C156" s="12"/>
      <c r="D156" s="12"/>
      <c r="E156" s="12"/>
      <c r="F156" s="12"/>
      <c r="G156" s="12"/>
      <c r="H156" s="12"/>
    </row>
    <row r="157">
      <c r="A157" s="12"/>
      <c r="B157" s="12"/>
      <c r="C157" s="12"/>
      <c r="D157" s="12"/>
      <c r="E157" s="12"/>
      <c r="F157" s="12"/>
      <c r="G157" s="12"/>
      <c r="H157" s="12"/>
    </row>
    <row r="158">
      <c r="A158" s="12"/>
      <c r="B158" s="12"/>
      <c r="C158" s="12"/>
      <c r="D158" s="12"/>
      <c r="E158" s="12"/>
      <c r="F158" s="12"/>
      <c r="G158" s="12"/>
      <c r="H158" s="12"/>
    </row>
    <row r="159">
      <c r="A159" s="12"/>
      <c r="B159" s="12"/>
      <c r="C159" s="12"/>
      <c r="D159" s="12"/>
      <c r="E159" s="12"/>
      <c r="F159" s="12"/>
      <c r="G159" s="12"/>
      <c r="H159" s="12"/>
    </row>
    <row r="160">
      <c r="A160" s="12"/>
      <c r="B160" s="12"/>
      <c r="C160" s="12"/>
      <c r="D160" s="12"/>
      <c r="E160" s="12"/>
      <c r="F160" s="12"/>
      <c r="G160" s="12"/>
      <c r="H160" s="12"/>
    </row>
    <row r="161">
      <c r="A161" s="12"/>
      <c r="B161" s="12"/>
      <c r="C161" s="12"/>
      <c r="D161" s="12"/>
      <c r="E161" s="12"/>
      <c r="F161" s="12"/>
      <c r="G161" s="12"/>
      <c r="H161" s="12"/>
    </row>
    <row r="162">
      <c r="A162" s="12"/>
      <c r="B162" s="12"/>
      <c r="C162" s="12"/>
      <c r="D162" s="12"/>
      <c r="E162" s="12"/>
      <c r="F162" s="12"/>
      <c r="G162" s="12"/>
      <c r="H162" s="12"/>
    </row>
    <row r="163">
      <c r="A163" s="12"/>
      <c r="B163" s="12"/>
      <c r="C163" s="12"/>
      <c r="D163" s="12"/>
      <c r="E163" s="12"/>
      <c r="F163" s="12"/>
      <c r="G163" s="12"/>
      <c r="H163" s="12"/>
    </row>
    <row r="164">
      <c r="A164" s="12"/>
      <c r="B164" s="12"/>
      <c r="C164" s="12"/>
      <c r="D164" s="12"/>
      <c r="E164" s="12"/>
      <c r="F164" s="12"/>
      <c r="G164" s="12"/>
      <c r="H164" s="12"/>
    </row>
    <row r="165">
      <c r="A165" s="12"/>
      <c r="B165" s="12"/>
      <c r="C165" s="12"/>
      <c r="D165" s="12"/>
      <c r="E165" s="12"/>
      <c r="F165" s="12"/>
      <c r="G165" s="12"/>
      <c r="H165" s="12"/>
    </row>
    <row r="166">
      <c r="A166" s="12"/>
      <c r="B166" s="12"/>
      <c r="C166" s="12"/>
      <c r="D166" s="12"/>
      <c r="E166" s="12"/>
      <c r="F166" s="12"/>
      <c r="G166" s="12"/>
      <c r="H166" s="12"/>
    </row>
    <row r="167">
      <c r="A167" s="12"/>
      <c r="B167" s="12"/>
      <c r="C167" s="12"/>
      <c r="D167" s="12"/>
      <c r="E167" s="12"/>
      <c r="F167" s="12"/>
      <c r="G167" s="12"/>
      <c r="H167" s="12"/>
    </row>
    <row r="168">
      <c r="A168" s="12"/>
      <c r="B168" s="12"/>
      <c r="C168" s="12"/>
      <c r="D168" s="12"/>
      <c r="E168" s="12"/>
      <c r="F168" s="12"/>
      <c r="G168" s="12"/>
      <c r="H168" s="12"/>
    </row>
    <row r="169">
      <c r="A169" s="12"/>
      <c r="B169" s="12"/>
      <c r="C169" s="12"/>
      <c r="D169" s="12"/>
      <c r="E169" s="12"/>
      <c r="F169" s="12"/>
      <c r="G169" s="12"/>
      <c r="H169" s="12"/>
    </row>
    <row r="170">
      <c r="A170" s="12"/>
      <c r="B170" s="12"/>
      <c r="C170" s="12"/>
      <c r="D170" s="12"/>
      <c r="E170" s="12"/>
      <c r="F170" s="12"/>
      <c r="G170" s="12"/>
      <c r="H170" s="12"/>
    </row>
    <row r="171">
      <c r="A171" s="12"/>
      <c r="B171" s="12"/>
      <c r="C171" s="12"/>
      <c r="D171" s="12"/>
      <c r="E171" s="12"/>
      <c r="F171" s="12"/>
      <c r="G171" s="12"/>
      <c r="H171" s="12"/>
    </row>
    <row r="172">
      <c r="A172" s="12"/>
      <c r="B172" s="12"/>
      <c r="C172" s="12"/>
      <c r="D172" s="12"/>
      <c r="E172" s="12"/>
      <c r="F172" s="12"/>
      <c r="G172" s="12"/>
      <c r="H172" s="12"/>
    </row>
    <row r="173">
      <c r="A173" s="12"/>
      <c r="B173" s="12"/>
      <c r="C173" s="12"/>
      <c r="D173" s="12"/>
      <c r="E173" s="12"/>
      <c r="F173" s="12"/>
      <c r="G173" s="12"/>
      <c r="H173" s="12"/>
    </row>
    <row r="174">
      <c r="A174" s="12"/>
      <c r="B174" s="12"/>
      <c r="C174" s="12"/>
      <c r="D174" s="12"/>
      <c r="E174" s="12"/>
      <c r="F174" s="12"/>
      <c r="G174" s="12"/>
      <c r="H174" s="12"/>
    </row>
    <row r="175">
      <c r="A175" s="12"/>
      <c r="B175" s="12"/>
      <c r="C175" s="12"/>
      <c r="D175" s="12"/>
      <c r="E175" s="12"/>
      <c r="F175" s="12"/>
      <c r="G175" s="12"/>
      <c r="H175" s="12"/>
    </row>
    <row r="176">
      <c r="A176" s="12"/>
      <c r="B176" s="12"/>
      <c r="C176" s="12"/>
      <c r="D176" s="12"/>
      <c r="E176" s="12"/>
      <c r="F176" s="12"/>
      <c r="G176" s="12"/>
      <c r="H176" s="12"/>
    </row>
    <row r="177">
      <c r="A177" s="12"/>
      <c r="B177" s="12"/>
      <c r="C177" s="12"/>
      <c r="D177" s="12"/>
      <c r="E177" s="12"/>
      <c r="F177" s="12"/>
      <c r="G177" s="12"/>
      <c r="H177" s="12"/>
    </row>
    <row r="178">
      <c r="A178" s="12"/>
      <c r="B178" s="12"/>
      <c r="C178" s="12"/>
      <c r="D178" s="12"/>
      <c r="E178" s="12"/>
      <c r="F178" s="12"/>
      <c r="G178" s="12"/>
      <c r="H178" s="12"/>
    </row>
    <row r="179">
      <c r="A179" s="12"/>
      <c r="B179" s="12"/>
      <c r="C179" s="12"/>
      <c r="D179" s="12"/>
      <c r="E179" s="12"/>
      <c r="F179" s="12"/>
      <c r="G179" s="12"/>
      <c r="H179" s="12"/>
    </row>
    <row r="180">
      <c r="A180" s="12"/>
      <c r="B180" s="12"/>
      <c r="C180" s="12"/>
      <c r="D180" s="12"/>
      <c r="E180" s="12"/>
      <c r="F180" s="12"/>
      <c r="G180" s="12"/>
      <c r="H180" s="12"/>
    </row>
    <row r="181">
      <c r="A181" s="12"/>
      <c r="B181" s="12"/>
      <c r="C181" s="12"/>
      <c r="D181" s="12"/>
      <c r="E181" s="12"/>
      <c r="F181" s="12"/>
      <c r="G181" s="12"/>
      <c r="H181" s="12"/>
    </row>
    <row r="182">
      <c r="A182" s="12"/>
      <c r="B182" s="12"/>
      <c r="C182" s="12"/>
      <c r="D182" s="12"/>
      <c r="E182" s="12"/>
      <c r="F182" s="12"/>
      <c r="G182" s="12"/>
      <c r="H182" s="12"/>
    </row>
    <row r="183">
      <c r="A183" s="12"/>
      <c r="B183" s="12"/>
      <c r="C183" s="12"/>
      <c r="D183" s="12"/>
      <c r="E183" s="12"/>
      <c r="F183" s="12"/>
      <c r="G183" s="12"/>
      <c r="H183" s="12"/>
    </row>
    <row r="184">
      <c r="A184" s="12"/>
      <c r="B184" s="12"/>
      <c r="C184" s="12"/>
      <c r="D184" s="12"/>
      <c r="E184" s="12"/>
      <c r="F184" s="12"/>
      <c r="G184" s="12"/>
      <c r="H184" s="12"/>
    </row>
    <row r="185">
      <c r="A185" s="12"/>
      <c r="B185" s="12"/>
      <c r="C185" s="12"/>
      <c r="D185" s="12"/>
      <c r="E185" s="12"/>
      <c r="F185" s="12"/>
      <c r="G185" s="12"/>
      <c r="H185" s="12"/>
    </row>
    <row r="186">
      <c r="A186" s="12"/>
      <c r="B186" s="12"/>
      <c r="C186" s="12"/>
      <c r="D186" s="12"/>
      <c r="E186" s="12"/>
      <c r="F186" s="12"/>
      <c r="G186" s="12"/>
      <c r="H186" s="12"/>
    </row>
    <row r="187">
      <c r="A187" s="12"/>
      <c r="B187" s="12"/>
      <c r="C187" s="12"/>
      <c r="D187" s="12"/>
      <c r="E187" s="12"/>
      <c r="F187" s="12"/>
      <c r="G187" s="12"/>
      <c r="H187" s="12"/>
    </row>
    <row r="188">
      <c r="A188" s="12"/>
      <c r="B188" s="12"/>
      <c r="C188" s="12"/>
      <c r="D188" s="12"/>
      <c r="E188" s="12"/>
      <c r="F188" s="12"/>
      <c r="G188" s="12"/>
      <c r="H188" s="12"/>
    </row>
    <row r="189">
      <c r="A189" s="12"/>
      <c r="B189" s="12"/>
      <c r="C189" s="12"/>
      <c r="D189" s="12"/>
      <c r="E189" s="12"/>
      <c r="F189" s="12"/>
      <c r="G189" s="12"/>
      <c r="H189" s="12"/>
    </row>
    <row r="190">
      <c r="A190" s="12"/>
      <c r="B190" s="12"/>
      <c r="C190" s="12"/>
      <c r="D190" s="12"/>
      <c r="E190" s="12"/>
      <c r="F190" s="12"/>
      <c r="G190" s="12"/>
      <c r="H190" s="12"/>
    </row>
    <row r="191">
      <c r="A191" s="12"/>
      <c r="B191" s="12"/>
      <c r="C191" s="12"/>
      <c r="D191" s="12"/>
      <c r="E191" s="12"/>
      <c r="F191" s="12"/>
      <c r="G191" s="12"/>
      <c r="H191" s="12"/>
    </row>
    <row r="192">
      <c r="A192" s="12"/>
      <c r="B192" s="12"/>
      <c r="C192" s="12"/>
      <c r="D192" s="12"/>
      <c r="E192" s="12"/>
      <c r="F192" s="12"/>
      <c r="G192" s="12"/>
      <c r="H192" s="12"/>
    </row>
    <row r="193">
      <c r="A193" s="12"/>
      <c r="B193" s="12"/>
      <c r="C193" s="12"/>
      <c r="D193" s="12"/>
      <c r="E193" s="12"/>
      <c r="F193" s="12"/>
      <c r="G193" s="12"/>
      <c r="H193" s="12"/>
    </row>
    <row r="194">
      <c r="A194" s="12"/>
      <c r="B194" s="12"/>
      <c r="C194" s="12"/>
      <c r="D194" s="12"/>
      <c r="E194" s="12"/>
      <c r="F194" s="12"/>
      <c r="G194" s="12"/>
      <c r="H194" s="12"/>
    </row>
    <row r="195">
      <c r="A195" s="12"/>
      <c r="B195" s="12"/>
      <c r="C195" s="12"/>
      <c r="D195" s="12"/>
      <c r="E195" s="12"/>
      <c r="F195" s="12"/>
      <c r="G195" s="12"/>
      <c r="H195" s="12"/>
    </row>
    <row r="196">
      <c r="A196" s="12"/>
      <c r="B196" s="12"/>
      <c r="C196" s="12"/>
      <c r="D196" s="12"/>
      <c r="E196" s="12"/>
      <c r="F196" s="12"/>
      <c r="G196" s="12"/>
      <c r="H196" s="12"/>
    </row>
    <row r="197">
      <c r="A197" s="12"/>
      <c r="B197" s="12"/>
      <c r="C197" s="12"/>
      <c r="D197" s="12"/>
      <c r="E197" s="12"/>
      <c r="F197" s="12"/>
      <c r="G197" s="12"/>
      <c r="H197" s="12"/>
    </row>
    <row r="198">
      <c r="A198" s="12"/>
      <c r="B198" s="12"/>
      <c r="C198" s="12"/>
      <c r="D198" s="12"/>
      <c r="E198" s="12"/>
      <c r="F198" s="12"/>
      <c r="G198" s="12"/>
      <c r="H198" s="12"/>
    </row>
    <row r="199">
      <c r="A199" s="12"/>
      <c r="B199" s="12"/>
      <c r="C199" s="12"/>
      <c r="D199" s="12"/>
      <c r="E199" s="12"/>
      <c r="F199" s="12"/>
      <c r="G199" s="12"/>
      <c r="H199" s="12"/>
    </row>
    <row r="200">
      <c r="A200" s="12"/>
      <c r="B200" s="12"/>
      <c r="C200" s="12"/>
      <c r="D200" s="12"/>
      <c r="E200" s="12"/>
      <c r="F200" s="12"/>
      <c r="G200" s="12"/>
      <c r="H200" s="12"/>
    </row>
    <row r="201">
      <c r="A201" s="12"/>
      <c r="B201" s="12"/>
      <c r="C201" s="12"/>
      <c r="D201" s="12"/>
      <c r="E201" s="12"/>
      <c r="F201" s="12"/>
      <c r="G201" s="12"/>
      <c r="H201" s="12"/>
    </row>
    <row r="202">
      <c r="A202" s="12"/>
      <c r="B202" s="12"/>
      <c r="C202" s="12"/>
      <c r="D202" s="12"/>
      <c r="E202" s="12"/>
      <c r="F202" s="12"/>
      <c r="G202" s="12"/>
      <c r="H202" s="12"/>
    </row>
    <row r="203">
      <c r="A203" s="12"/>
      <c r="B203" s="12"/>
      <c r="C203" s="12"/>
      <c r="D203" s="12"/>
      <c r="E203" s="12"/>
      <c r="F203" s="12"/>
      <c r="G203" s="12"/>
      <c r="H203" s="12"/>
    </row>
    <row r="204">
      <c r="A204" s="12"/>
      <c r="B204" s="12"/>
      <c r="C204" s="12"/>
      <c r="D204" s="12"/>
      <c r="E204" s="12"/>
      <c r="F204" s="12"/>
      <c r="G204" s="12"/>
      <c r="H204" s="12"/>
    </row>
    <row r="205">
      <c r="A205" s="12"/>
      <c r="B205" s="12"/>
      <c r="C205" s="12"/>
      <c r="D205" s="12"/>
      <c r="E205" s="12"/>
      <c r="F205" s="12"/>
      <c r="G205" s="12"/>
      <c r="H205" s="12"/>
    </row>
    <row r="206">
      <c r="A206" s="12"/>
      <c r="B206" s="12"/>
      <c r="C206" s="12"/>
      <c r="D206" s="12"/>
      <c r="E206" s="12"/>
      <c r="F206" s="12"/>
      <c r="G206" s="12"/>
      <c r="H206" s="12"/>
    </row>
    <row r="207">
      <c r="A207" s="12"/>
      <c r="B207" s="12"/>
      <c r="C207" s="12"/>
      <c r="D207" s="12"/>
      <c r="E207" s="12"/>
      <c r="F207" s="12"/>
      <c r="G207" s="12"/>
      <c r="H207" s="12"/>
    </row>
    <row r="208">
      <c r="A208" s="12"/>
      <c r="B208" s="12"/>
      <c r="C208" s="12"/>
      <c r="D208" s="12"/>
      <c r="E208" s="12"/>
      <c r="F208" s="12"/>
      <c r="G208" s="12"/>
      <c r="H208" s="12"/>
    </row>
    <row r="209">
      <c r="A209" s="12"/>
      <c r="B209" s="12"/>
      <c r="C209" s="12"/>
      <c r="D209" s="12"/>
      <c r="E209" s="12"/>
      <c r="F209" s="12"/>
      <c r="G209" s="12"/>
      <c r="H209" s="12"/>
    </row>
    <row r="210">
      <c r="A210" s="12"/>
      <c r="B210" s="12"/>
      <c r="C210" s="12"/>
      <c r="D210" s="12"/>
      <c r="E210" s="12"/>
      <c r="F210" s="12"/>
      <c r="G210" s="12"/>
      <c r="H210" s="12"/>
    </row>
    <row r="211">
      <c r="A211" s="12"/>
      <c r="B211" s="12"/>
      <c r="C211" s="12"/>
      <c r="D211" s="12"/>
      <c r="E211" s="12"/>
      <c r="F211" s="12"/>
      <c r="G211" s="12"/>
      <c r="H211" s="12"/>
    </row>
    <row r="212">
      <c r="A212" s="12"/>
      <c r="B212" s="12"/>
      <c r="C212" s="12"/>
      <c r="D212" s="12"/>
      <c r="E212" s="12"/>
      <c r="F212" s="12"/>
      <c r="G212" s="12"/>
      <c r="H212" s="12"/>
    </row>
    <row r="213">
      <c r="A213" s="12"/>
      <c r="B213" s="12"/>
      <c r="C213" s="12"/>
      <c r="D213" s="12"/>
      <c r="E213" s="12"/>
      <c r="F213" s="12"/>
      <c r="G213" s="12"/>
      <c r="H213" s="12"/>
    </row>
    <row r="214">
      <c r="A214" s="12"/>
      <c r="B214" s="12"/>
      <c r="C214" s="12"/>
      <c r="D214" s="12"/>
      <c r="E214" s="12"/>
      <c r="F214" s="12"/>
      <c r="G214" s="12"/>
      <c r="H214" s="12"/>
    </row>
    <row r="215">
      <c r="A215" s="12"/>
      <c r="B215" s="12"/>
      <c r="C215" s="12"/>
      <c r="D215" s="12"/>
      <c r="E215" s="12"/>
      <c r="F215" s="12"/>
      <c r="G215" s="12"/>
      <c r="H215" s="12"/>
    </row>
    <row r="216">
      <c r="A216" s="12"/>
      <c r="B216" s="12"/>
      <c r="C216" s="12"/>
      <c r="D216" s="12"/>
      <c r="E216" s="12"/>
      <c r="F216" s="12"/>
      <c r="G216" s="12"/>
      <c r="H216" s="12"/>
    </row>
    <row r="217">
      <c r="A217" s="12"/>
      <c r="B217" s="12"/>
      <c r="C217" s="12"/>
      <c r="D217" s="12"/>
      <c r="E217" s="12"/>
      <c r="F217" s="12"/>
      <c r="G217" s="12"/>
      <c r="H217" s="12"/>
    </row>
    <row r="218">
      <c r="A218" s="12"/>
      <c r="B218" s="12"/>
      <c r="C218" s="12"/>
      <c r="D218" s="12"/>
      <c r="E218" s="12"/>
      <c r="F218" s="12"/>
      <c r="G218" s="12"/>
      <c r="H218" s="12"/>
    </row>
    <row r="219">
      <c r="A219" s="12"/>
      <c r="B219" s="12"/>
      <c r="C219" s="12"/>
      <c r="D219" s="12"/>
      <c r="E219" s="12"/>
      <c r="F219" s="12"/>
      <c r="G219" s="12"/>
      <c r="H219" s="12"/>
    </row>
    <row r="220">
      <c r="A220" s="12"/>
      <c r="B220" s="12"/>
      <c r="C220" s="12"/>
      <c r="D220" s="12"/>
      <c r="E220" s="12"/>
      <c r="F220" s="12"/>
      <c r="G220" s="12"/>
      <c r="H220" s="12"/>
    </row>
    <row r="221">
      <c r="A221" s="12"/>
      <c r="B221" s="12"/>
      <c r="C221" s="12"/>
      <c r="D221" s="12"/>
      <c r="E221" s="12"/>
      <c r="F221" s="12"/>
      <c r="G221" s="12"/>
      <c r="H221" s="12"/>
    </row>
    <row r="222">
      <c r="A222" s="12"/>
      <c r="B222" s="12"/>
      <c r="C222" s="12"/>
      <c r="D222" s="12"/>
      <c r="E222" s="12"/>
      <c r="F222" s="12"/>
      <c r="G222" s="12"/>
      <c r="H222" s="12"/>
    </row>
    <row r="223">
      <c r="A223" s="12"/>
      <c r="B223" s="12"/>
      <c r="C223" s="12"/>
      <c r="D223" s="12"/>
      <c r="E223" s="12"/>
      <c r="F223" s="12"/>
      <c r="G223" s="12"/>
      <c r="H223" s="12"/>
    </row>
    <row r="224">
      <c r="A224" s="12"/>
      <c r="B224" s="12"/>
      <c r="C224" s="12"/>
      <c r="D224" s="12"/>
      <c r="E224" s="12"/>
      <c r="F224" s="12"/>
      <c r="G224" s="12"/>
      <c r="H224" s="12"/>
    </row>
    <row r="225">
      <c r="A225" s="12"/>
      <c r="B225" s="12"/>
      <c r="C225" s="12"/>
      <c r="D225" s="12"/>
      <c r="E225" s="12"/>
      <c r="F225" s="12"/>
      <c r="G225" s="12"/>
      <c r="H225" s="12"/>
    </row>
    <row r="226">
      <c r="A226" s="12"/>
      <c r="B226" s="12"/>
      <c r="C226" s="12"/>
      <c r="D226" s="12"/>
      <c r="E226" s="12"/>
      <c r="F226" s="12"/>
      <c r="G226" s="12"/>
      <c r="H226" s="12"/>
    </row>
    <row r="227">
      <c r="A227" s="12"/>
      <c r="B227" s="12"/>
      <c r="C227" s="12"/>
      <c r="D227" s="12"/>
      <c r="E227" s="12"/>
      <c r="F227" s="12"/>
      <c r="G227" s="12"/>
      <c r="H227" s="12"/>
    </row>
    <row r="228">
      <c r="A228" s="12"/>
      <c r="B228" s="12"/>
      <c r="C228" s="12"/>
      <c r="D228" s="12"/>
      <c r="E228" s="12"/>
      <c r="F228" s="12"/>
      <c r="G228" s="12"/>
      <c r="H228" s="12"/>
    </row>
    <row r="229">
      <c r="A229" s="12"/>
      <c r="B229" s="12"/>
      <c r="C229" s="12"/>
      <c r="D229" s="12"/>
      <c r="E229" s="12"/>
      <c r="F229" s="12"/>
      <c r="G229" s="12"/>
      <c r="H229" s="12"/>
    </row>
    <row r="230">
      <c r="A230" s="12"/>
      <c r="B230" s="12"/>
      <c r="C230" s="12"/>
      <c r="D230" s="12"/>
      <c r="E230" s="12"/>
      <c r="F230" s="12"/>
      <c r="G230" s="12"/>
      <c r="H230" s="12"/>
    </row>
    <row r="231">
      <c r="A231" s="12"/>
      <c r="B231" s="12"/>
      <c r="C231" s="12"/>
      <c r="D231" s="12"/>
      <c r="E231" s="12"/>
      <c r="F231" s="12"/>
      <c r="G231" s="12"/>
      <c r="H231" s="12"/>
    </row>
    <row r="232">
      <c r="A232" s="12"/>
      <c r="B232" s="12"/>
      <c r="C232" s="12"/>
      <c r="D232" s="12"/>
      <c r="E232" s="12"/>
      <c r="F232" s="12"/>
      <c r="G232" s="12"/>
      <c r="H232" s="12"/>
    </row>
    <row r="233">
      <c r="A233" s="12"/>
      <c r="B233" s="12"/>
      <c r="C233" s="12"/>
      <c r="D233" s="12"/>
      <c r="E233" s="12"/>
      <c r="F233" s="12"/>
      <c r="G233" s="12"/>
      <c r="H233" s="12"/>
    </row>
    <row r="234">
      <c r="A234" s="12"/>
      <c r="B234" s="12"/>
      <c r="C234" s="12"/>
      <c r="D234" s="12"/>
      <c r="E234" s="12"/>
      <c r="F234" s="12"/>
      <c r="G234" s="12"/>
      <c r="H234" s="12"/>
    </row>
    <row r="235">
      <c r="A235" s="12"/>
      <c r="B235" s="12"/>
      <c r="C235" s="12"/>
      <c r="D235" s="12"/>
      <c r="E235" s="12"/>
      <c r="F235" s="12"/>
      <c r="G235" s="12"/>
      <c r="H235" s="12"/>
    </row>
    <row r="236">
      <c r="A236" s="12"/>
      <c r="B236" s="12"/>
      <c r="C236" s="12"/>
      <c r="D236" s="12"/>
      <c r="E236" s="12"/>
      <c r="F236" s="12"/>
      <c r="G236" s="12"/>
      <c r="H236" s="12"/>
    </row>
    <row r="237">
      <c r="A237" s="12"/>
      <c r="B237" s="12"/>
      <c r="C237" s="12"/>
      <c r="D237" s="12"/>
      <c r="E237" s="12"/>
      <c r="F237" s="12"/>
      <c r="G237" s="12"/>
      <c r="H237" s="12"/>
    </row>
    <row r="238">
      <c r="A238" s="12"/>
      <c r="B238" s="12"/>
      <c r="C238" s="12"/>
      <c r="D238" s="12"/>
      <c r="E238" s="12"/>
      <c r="F238" s="12"/>
      <c r="G238" s="12"/>
      <c r="H238" s="12"/>
    </row>
    <row r="239">
      <c r="A239" s="12"/>
      <c r="B239" s="12"/>
      <c r="C239" s="12"/>
      <c r="D239" s="12"/>
      <c r="E239" s="12"/>
      <c r="F239" s="12"/>
      <c r="G239" s="12"/>
      <c r="H239" s="12"/>
    </row>
    <row r="240">
      <c r="A240" s="12"/>
      <c r="B240" s="12"/>
      <c r="C240" s="12"/>
      <c r="D240" s="12"/>
      <c r="E240" s="12"/>
      <c r="F240" s="12"/>
      <c r="G240" s="12"/>
      <c r="H240" s="12"/>
    </row>
    <row r="241">
      <c r="A241" s="12"/>
      <c r="B241" s="12"/>
      <c r="C241" s="12"/>
      <c r="D241" s="12"/>
      <c r="E241" s="12"/>
      <c r="F241" s="12"/>
      <c r="G241" s="12"/>
      <c r="H241" s="12"/>
    </row>
    <row r="242">
      <c r="A242" s="12"/>
      <c r="B242" s="12"/>
      <c r="C242" s="12"/>
      <c r="D242" s="12"/>
      <c r="E242" s="12"/>
      <c r="F242" s="12"/>
      <c r="G242" s="12"/>
      <c r="H242" s="12"/>
    </row>
    <row r="243">
      <c r="A243" s="12"/>
      <c r="B243" s="12"/>
      <c r="C243" s="12"/>
      <c r="D243" s="12"/>
      <c r="E243" s="12"/>
      <c r="F243" s="12"/>
      <c r="G243" s="12"/>
      <c r="H243" s="12"/>
    </row>
    <row r="244">
      <c r="A244" s="12"/>
      <c r="B244" s="12"/>
      <c r="C244" s="12"/>
      <c r="D244" s="12"/>
      <c r="E244" s="12"/>
      <c r="F244" s="12"/>
      <c r="G244" s="12"/>
      <c r="H244" s="12"/>
    </row>
    <row r="245">
      <c r="A245" s="12"/>
      <c r="B245" s="12"/>
      <c r="C245" s="12"/>
      <c r="D245" s="12"/>
      <c r="E245" s="12"/>
      <c r="F245" s="12"/>
      <c r="G245" s="12"/>
      <c r="H245" s="12"/>
    </row>
    <row r="246">
      <c r="A246" s="12"/>
      <c r="B246" s="12"/>
      <c r="C246" s="12"/>
      <c r="D246" s="12"/>
      <c r="E246" s="12"/>
      <c r="F246" s="12"/>
      <c r="G246" s="12"/>
      <c r="H246" s="12"/>
    </row>
    <row r="247">
      <c r="A247" s="12"/>
      <c r="B247" s="12"/>
      <c r="C247" s="12"/>
      <c r="D247" s="12"/>
      <c r="E247" s="12"/>
      <c r="F247" s="12"/>
      <c r="G247" s="12"/>
      <c r="H247" s="12"/>
    </row>
    <row r="248">
      <c r="A248" s="12"/>
      <c r="B248" s="12"/>
      <c r="C248" s="12"/>
      <c r="D248" s="12"/>
      <c r="E248" s="12"/>
      <c r="F248" s="12"/>
      <c r="G248" s="12"/>
      <c r="H248" s="12"/>
    </row>
    <row r="249">
      <c r="A249" s="12"/>
      <c r="B249" s="12"/>
      <c r="C249" s="12"/>
      <c r="D249" s="12"/>
      <c r="E249" s="12"/>
      <c r="F249" s="12"/>
      <c r="G249" s="12"/>
      <c r="H249" s="12"/>
    </row>
    <row r="250">
      <c r="A250" s="12"/>
      <c r="B250" s="12"/>
      <c r="C250" s="12"/>
      <c r="D250" s="12"/>
      <c r="E250" s="12"/>
      <c r="F250" s="12"/>
      <c r="G250" s="12"/>
      <c r="H250" s="12"/>
    </row>
    <row r="251">
      <c r="A251" s="12"/>
      <c r="B251" s="12"/>
      <c r="C251" s="12"/>
      <c r="D251" s="12"/>
      <c r="E251" s="12"/>
      <c r="F251" s="12"/>
      <c r="G251" s="12"/>
      <c r="H251" s="12"/>
    </row>
    <row r="252">
      <c r="A252" s="12"/>
      <c r="B252" s="12"/>
      <c r="C252" s="12"/>
      <c r="D252" s="12"/>
      <c r="E252" s="12"/>
      <c r="F252" s="12"/>
      <c r="G252" s="12"/>
      <c r="H252" s="12"/>
    </row>
    <row r="253">
      <c r="A253" s="12"/>
      <c r="B253" s="12"/>
      <c r="C253" s="12"/>
      <c r="D253" s="12"/>
      <c r="E253" s="12"/>
      <c r="F253" s="12"/>
      <c r="G253" s="12"/>
      <c r="H253" s="12"/>
    </row>
    <row r="254">
      <c r="A254" s="12"/>
      <c r="B254" s="12"/>
      <c r="C254" s="12"/>
      <c r="D254" s="12"/>
      <c r="E254" s="12"/>
      <c r="F254" s="12"/>
      <c r="G254" s="12"/>
      <c r="H254" s="12"/>
    </row>
    <row r="255">
      <c r="A255" s="12"/>
      <c r="B255" s="12"/>
      <c r="C255" s="12"/>
      <c r="D255" s="12"/>
      <c r="E255" s="12"/>
      <c r="F255" s="12"/>
      <c r="G255" s="12"/>
      <c r="H255" s="12"/>
    </row>
    <row r="256">
      <c r="A256" s="12"/>
      <c r="B256" s="12"/>
      <c r="C256" s="12"/>
      <c r="D256" s="12"/>
      <c r="E256" s="12"/>
      <c r="F256" s="12"/>
      <c r="G256" s="12"/>
      <c r="H256" s="12"/>
    </row>
    <row r="257">
      <c r="A257" s="12"/>
      <c r="B257" s="12"/>
      <c r="C257" s="12"/>
      <c r="D257" s="12"/>
      <c r="E257" s="12"/>
      <c r="F257" s="12"/>
      <c r="G257" s="12"/>
      <c r="H257" s="12"/>
    </row>
    <row r="258">
      <c r="A258" s="12"/>
      <c r="B258" s="12"/>
      <c r="C258" s="12"/>
      <c r="D258" s="12"/>
      <c r="E258" s="12"/>
      <c r="F258" s="12"/>
      <c r="G258" s="12"/>
      <c r="H258" s="12"/>
    </row>
    <row r="259">
      <c r="A259" s="12"/>
      <c r="B259" s="12"/>
      <c r="C259" s="12"/>
      <c r="D259" s="12"/>
      <c r="E259" s="12"/>
      <c r="F259" s="12"/>
      <c r="G259" s="12"/>
      <c r="H259" s="12"/>
    </row>
    <row r="260">
      <c r="A260" s="12"/>
      <c r="B260" s="12"/>
      <c r="C260" s="12"/>
      <c r="D260" s="12"/>
      <c r="E260" s="12"/>
      <c r="F260" s="12"/>
      <c r="G260" s="12"/>
      <c r="H260" s="12"/>
    </row>
    <row r="261">
      <c r="A261" s="12"/>
      <c r="B261" s="12"/>
      <c r="C261" s="12"/>
      <c r="D261" s="12"/>
      <c r="E261" s="12"/>
      <c r="F261" s="12"/>
      <c r="G261" s="12"/>
      <c r="H261" s="12"/>
    </row>
    <row r="262">
      <c r="A262" s="12"/>
      <c r="B262" s="12"/>
      <c r="C262" s="12"/>
      <c r="D262" s="12"/>
      <c r="E262" s="12"/>
      <c r="F262" s="12"/>
      <c r="G262" s="12"/>
      <c r="H262" s="12"/>
    </row>
    <row r="263">
      <c r="A263" s="12"/>
      <c r="B263" s="12"/>
      <c r="C263" s="12"/>
      <c r="D263" s="12"/>
      <c r="E263" s="12"/>
      <c r="F263" s="12"/>
      <c r="G263" s="12"/>
      <c r="H263" s="12"/>
    </row>
    <row r="264">
      <c r="A264" s="12"/>
      <c r="B264" s="12"/>
      <c r="C264" s="12"/>
      <c r="D264" s="12"/>
      <c r="E264" s="12"/>
      <c r="F264" s="12"/>
      <c r="G264" s="12"/>
      <c r="H264" s="12"/>
    </row>
    <row r="265">
      <c r="A265" s="12"/>
      <c r="B265" s="12"/>
      <c r="C265" s="12"/>
      <c r="D265" s="12"/>
      <c r="E265" s="12"/>
      <c r="F265" s="12"/>
      <c r="G265" s="12"/>
      <c r="H265" s="12"/>
    </row>
    <row r="266">
      <c r="A266" s="12"/>
      <c r="B266" s="12"/>
      <c r="C266" s="12"/>
      <c r="D266" s="12"/>
      <c r="E266" s="12"/>
      <c r="F266" s="12"/>
      <c r="G266" s="12"/>
      <c r="H266" s="12"/>
    </row>
    <row r="267">
      <c r="A267" s="12"/>
      <c r="B267" s="12"/>
      <c r="C267" s="12"/>
      <c r="D267" s="12"/>
      <c r="E267" s="12"/>
      <c r="F267" s="12"/>
      <c r="G267" s="12"/>
      <c r="H267" s="12"/>
    </row>
    <row r="268">
      <c r="A268" s="12"/>
      <c r="B268" s="12"/>
      <c r="C268" s="12"/>
      <c r="D268" s="12"/>
      <c r="E268" s="12"/>
      <c r="F268" s="12"/>
      <c r="G268" s="12"/>
      <c r="H268" s="12"/>
    </row>
    <row r="269">
      <c r="A269" s="12"/>
      <c r="B269" s="12"/>
      <c r="C269" s="12"/>
      <c r="D269" s="12"/>
      <c r="E269" s="12"/>
      <c r="F269" s="12"/>
      <c r="G269" s="12"/>
      <c r="H269" s="12"/>
    </row>
    <row r="270">
      <c r="A270" s="12"/>
      <c r="B270" s="12"/>
      <c r="C270" s="12"/>
      <c r="D270" s="12"/>
      <c r="E270" s="12"/>
      <c r="F270" s="12"/>
      <c r="G270" s="12"/>
      <c r="H270" s="12"/>
    </row>
    <row r="271">
      <c r="A271" s="12"/>
      <c r="B271" s="12"/>
      <c r="C271" s="12"/>
      <c r="D271" s="12"/>
      <c r="E271" s="12"/>
      <c r="F271" s="12"/>
      <c r="G271" s="12"/>
      <c r="H271" s="12"/>
    </row>
    <row r="272">
      <c r="A272" s="12"/>
      <c r="B272" s="12"/>
      <c r="C272" s="12"/>
      <c r="D272" s="12"/>
      <c r="E272" s="12"/>
      <c r="F272" s="12"/>
      <c r="G272" s="12"/>
      <c r="H272" s="12"/>
    </row>
    <row r="273">
      <c r="A273" s="12"/>
      <c r="B273" s="12"/>
      <c r="C273" s="12"/>
      <c r="D273" s="12"/>
      <c r="E273" s="12"/>
      <c r="F273" s="12"/>
      <c r="G273" s="12"/>
      <c r="H273" s="12"/>
    </row>
    <row r="274">
      <c r="A274" s="12"/>
      <c r="B274" s="12"/>
      <c r="C274" s="12"/>
      <c r="D274" s="12"/>
      <c r="E274" s="12"/>
      <c r="F274" s="12"/>
      <c r="G274" s="12"/>
      <c r="H274" s="12"/>
    </row>
    <row r="275">
      <c r="A275" s="12"/>
      <c r="B275" s="12"/>
      <c r="C275" s="12"/>
      <c r="D275" s="12"/>
      <c r="E275" s="12"/>
      <c r="F275" s="12"/>
      <c r="G275" s="12"/>
      <c r="H275" s="12"/>
    </row>
    <row r="276">
      <c r="A276" s="12"/>
      <c r="B276" s="12"/>
      <c r="C276" s="12"/>
      <c r="D276" s="12"/>
      <c r="E276" s="12"/>
      <c r="F276" s="12"/>
      <c r="G276" s="12"/>
      <c r="H276" s="12"/>
    </row>
    <row r="277">
      <c r="A277" s="12"/>
      <c r="B277" s="12"/>
      <c r="C277" s="12"/>
      <c r="D277" s="12"/>
      <c r="E277" s="12"/>
      <c r="F277" s="12"/>
      <c r="G277" s="12"/>
      <c r="H277" s="12"/>
    </row>
    <row r="278">
      <c r="A278" s="12"/>
      <c r="B278" s="12"/>
      <c r="C278" s="12"/>
      <c r="D278" s="12"/>
      <c r="E278" s="12"/>
      <c r="F278" s="12"/>
      <c r="G278" s="12"/>
      <c r="H278" s="12"/>
    </row>
    <row r="279">
      <c r="A279" s="12"/>
      <c r="B279" s="12"/>
      <c r="C279" s="12"/>
      <c r="D279" s="12"/>
      <c r="E279" s="12"/>
      <c r="F279" s="12"/>
      <c r="G279" s="12"/>
      <c r="H279" s="12"/>
    </row>
    <row r="280">
      <c r="A280" s="12"/>
      <c r="B280" s="12"/>
      <c r="C280" s="12"/>
      <c r="D280" s="12"/>
      <c r="E280" s="12"/>
      <c r="F280" s="12"/>
      <c r="G280" s="12"/>
      <c r="H280" s="12"/>
    </row>
    <row r="281">
      <c r="A281" s="12"/>
      <c r="B281" s="12"/>
      <c r="C281" s="12"/>
      <c r="D281" s="12"/>
      <c r="E281" s="12"/>
      <c r="F281" s="12"/>
      <c r="G281" s="12"/>
      <c r="H281" s="12"/>
    </row>
    <row r="282">
      <c r="A282" s="12"/>
      <c r="B282" s="12"/>
      <c r="C282" s="12"/>
      <c r="D282" s="12"/>
      <c r="E282" s="12"/>
      <c r="F282" s="12"/>
      <c r="G282" s="12"/>
      <c r="H282" s="12"/>
    </row>
    <row r="283">
      <c r="A283" s="12"/>
      <c r="B283" s="12"/>
      <c r="C283" s="12"/>
      <c r="D283" s="12"/>
      <c r="E283" s="12"/>
      <c r="F283" s="12"/>
      <c r="G283" s="12"/>
      <c r="H283" s="12"/>
    </row>
    <row r="284">
      <c r="A284" s="12"/>
      <c r="B284" s="12"/>
      <c r="C284" s="12"/>
      <c r="D284" s="12"/>
      <c r="E284" s="12"/>
      <c r="F284" s="12"/>
      <c r="G284" s="12"/>
      <c r="H284" s="12"/>
    </row>
    <row r="285">
      <c r="A285" s="12"/>
      <c r="B285" s="12"/>
      <c r="C285" s="12"/>
      <c r="D285" s="12"/>
      <c r="E285" s="12"/>
      <c r="F285" s="12"/>
      <c r="G285" s="12"/>
      <c r="H285" s="12"/>
    </row>
    <row r="286">
      <c r="A286" s="12"/>
      <c r="B286" s="12"/>
      <c r="C286" s="12"/>
      <c r="D286" s="12"/>
      <c r="E286" s="12"/>
      <c r="F286" s="12"/>
      <c r="G286" s="12"/>
      <c r="H286" s="12"/>
    </row>
    <row r="287">
      <c r="A287" s="12"/>
      <c r="B287" s="12"/>
      <c r="C287" s="12"/>
      <c r="D287" s="12"/>
      <c r="E287" s="12"/>
      <c r="F287" s="12"/>
      <c r="G287" s="12"/>
      <c r="H287" s="12"/>
    </row>
    <row r="288">
      <c r="A288" s="12"/>
      <c r="B288" s="12"/>
      <c r="C288" s="12"/>
      <c r="D288" s="12"/>
      <c r="E288" s="12"/>
      <c r="F288" s="12"/>
      <c r="G288" s="12"/>
      <c r="H288" s="12"/>
    </row>
    <row r="289">
      <c r="A289" s="12"/>
      <c r="B289" s="12"/>
      <c r="C289" s="12"/>
      <c r="D289" s="12"/>
      <c r="E289" s="12"/>
      <c r="F289" s="12"/>
      <c r="G289" s="12"/>
      <c r="H289" s="12"/>
    </row>
    <row r="290">
      <c r="A290" s="12"/>
      <c r="B290" s="12"/>
      <c r="C290" s="12"/>
      <c r="D290" s="12"/>
      <c r="E290" s="12"/>
      <c r="F290" s="12"/>
      <c r="G290" s="12"/>
      <c r="H290" s="12"/>
    </row>
    <row r="291">
      <c r="A291" s="12"/>
      <c r="B291" s="12"/>
      <c r="C291" s="12"/>
      <c r="D291" s="12"/>
      <c r="E291" s="12"/>
      <c r="F291" s="12"/>
      <c r="G291" s="12"/>
      <c r="H291" s="12"/>
    </row>
    <row r="292">
      <c r="A292" s="12"/>
      <c r="B292" s="12"/>
      <c r="C292" s="12"/>
      <c r="D292" s="12"/>
      <c r="E292" s="12"/>
      <c r="F292" s="12"/>
      <c r="G292" s="12"/>
      <c r="H292" s="12"/>
    </row>
    <row r="293">
      <c r="A293" s="12"/>
      <c r="B293" s="12"/>
      <c r="C293" s="12"/>
      <c r="D293" s="12"/>
      <c r="E293" s="12"/>
      <c r="F293" s="12"/>
      <c r="G293" s="12"/>
      <c r="H293" s="12"/>
    </row>
    <row r="294">
      <c r="A294" s="12"/>
      <c r="B294" s="12"/>
      <c r="C294" s="12"/>
      <c r="D294" s="12"/>
      <c r="E294" s="12"/>
      <c r="F294" s="12"/>
      <c r="G294" s="12"/>
      <c r="H294" s="12"/>
    </row>
    <row r="295">
      <c r="A295" s="12"/>
      <c r="B295" s="12"/>
      <c r="C295" s="12"/>
      <c r="D295" s="12"/>
      <c r="E295" s="12"/>
      <c r="F295" s="12"/>
      <c r="G295" s="12"/>
      <c r="H295" s="12"/>
    </row>
    <row r="296">
      <c r="A296" s="12"/>
      <c r="B296" s="12"/>
      <c r="C296" s="12"/>
      <c r="D296" s="12"/>
      <c r="E296" s="12"/>
      <c r="F296" s="12"/>
      <c r="G296" s="12"/>
      <c r="H296" s="12"/>
    </row>
    <row r="297">
      <c r="A297" s="12"/>
      <c r="B297" s="12"/>
      <c r="C297" s="12"/>
      <c r="D297" s="12"/>
      <c r="E297" s="12"/>
      <c r="F297" s="12"/>
      <c r="G297" s="12"/>
      <c r="H297" s="12"/>
    </row>
    <row r="298">
      <c r="A298" s="12"/>
      <c r="B298" s="12"/>
      <c r="C298" s="12"/>
      <c r="D298" s="12"/>
      <c r="E298" s="12"/>
      <c r="F298" s="12"/>
      <c r="G298" s="12"/>
      <c r="H298" s="12"/>
    </row>
    <row r="299">
      <c r="A299" s="12"/>
      <c r="B299" s="12"/>
      <c r="C299" s="12"/>
      <c r="D299" s="12"/>
      <c r="E299" s="12"/>
      <c r="F299" s="12"/>
      <c r="G299" s="12"/>
      <c r="H299" s="12"/>
    </row>
    <row r="300">
      <c r="A300" s="12"/>
      <c r="B300" s="12"/>
      <c r="C300" s="12"/>
      <c r="D300" s="12"/>
      <c r="E300" s="12"/>
      <c r="F300" s="12"/>
      <c r="G300" s="12"/>
      <c r="H300" s="12"/>
    </row>
    <row r="301">
      <c r="A301" s="12"/>
      <c r="B301" s="12"/>
      <c r="C301" s="12"/>
      <c r="D301" s="12"/>
      <c r="E301" s="12"/>
      <c r="F301" s="12"/>
      <c r="G301" s="12"/>
      <c r="H301" s="12"/>
    </row>
    <row r="302">
      <c r="A302" s="12"/>
      <c r="B302" s="12"/>
      <c r="C302" s="12"/>
      <c r="D302" s="12"/>
      <c r="E302" s="12"/>
      <c r="F302" s="12"/>
      <c r="G302" s="12"/>
      <c r="H302" s="12"/>
    </row>
    <row r="303">
      <c r="A303" s="12"/>
      <c r="B303" s="12"/>
      <c r="C303" s="12"/>
      <c r="D303" s="12"/>
      <c r="E303" s="12"/>
      <c r="F303" s="12"/>
      <c r="G303" s="12"/>
      <c r="H303" s="12"/>
    </row>
    <row r="304">
      <c r="A304" s="12"/>
      <c r="B304" s="12"/>
      <c r="C304" s="12"/>
      <c r="D304" s="12"/>
      <c r="E304" s="12"/>
      <c r="F304" s="12"/>
      <c r="G304" s="12"/>
      <c r="H304" s="12"/>
    </row>
    <row r="305">
      <c r="A305" s="12"/>
      <c r="B305" s="12"/>
      <c r="C305" s="12"/>
      <c r="D305" s="12"/>
      <c r="E305" s="12"/>
      <c r="F305" s="12"/>
      <c r="G305" s="12"/>
      <c r="H305" s="12"/>
    </row>
    <row r="306">
      <c r="A306" s="12"/>
      <c r="B306" s="12"/>
      <c r="C306" s="12"/>
      <c r="D306" s="12"/>
      <c r="E306" s="12"/>
      <c r="F306" s="12"/>
      <c r="G306" s="12"/>
      <c r="H306" s="12"/>
    </row>
    <row r="307">
      <c r="A307" s="12"/>
      <c r="B307" s="12"/>
      <c r="C307" s="12"/>
      <c r="D307" s="12"/>
      <c r="E307" s="12"/>
      <c r="F307" s="12"/>
      <c r="G307" s="12"/>
      <c r="H307" s="12"/>
    </row>
    <row r="308">
      <c r="A308" s="12"/>
      <c r="B308" s="12"/>
      <c r="C308" s="12"/>
      <c r="D308" s="12"/>
      <c r="E308" s="12"/>
      <c r="F308" s="12"/>
      <c r="G308" s="12"/>
      <c r="H308" s="12"/>
    </row>
    <row r="309">
      <c r="A309" s="12"/>
      <c r="B309" s="12"/>
      <c r="C309" s="12"/>
      <c r="D309" s="12"/>
      <c r="E309" s="12"/>
      <c r="F309" s="12"/>
      <c r="G309" s="12"/>
      <c r="H309" s="12"/>
    </row>
    <row r="310">
      <c r="A310" s="12"/>
      <c r="B310" s="12"/>
      <c r="C310" s="12"/>
      <c r="D310" s="12"/>
      <c r="E310" s="12"/>
      <c r="F310" s="12"/>
      <c r="G310" s="12"/>
      <c r="H310" s="12"/>
    </row>
    <row r="311">
      <c r="A311" s="12"/>
      <c r="B311" s="12"/>
      <c r="C311" s="12"/>
      <c r="D311" s="12"/>
      <c r="E311" s="12"/>
      <c r="F311" s="12"/>
      <c r="G311" s="12"/>
      <c r="H311" s="12"/>
    </row>
    <row r="312">
      <c r="A312" s="12"/>
      <c r="B312" s="12"/>
      <c r="C312" s="12"/>
      <c r="D312" s="12"/>
      <c r="E312" s="12"/>
      <c r="F312" s="12"/>
      <c r="G312" s="12"/>
      <c r="H312" s="12"/>
    </row>
    <row r="313">
      <c r="A313" s="12"/>
      <c r="B313" s="12"/>
      <c r="C313" s="12"/>
      <c r="D313" s="12"/>
      <c r="E313" s="12"/>
      <c r="F313" s="12"/>
      <c r="G313" s="12"/>
      <c r="H313" s="12"/>
    </row>
    <row r="314">
      <c r="A314" s="12"/>
      <c r="B314" s="12"/>
      <c r="C314" s="12"/>
      <c r="D314" s="12"/>
      <c r="E314" s="12"/>
      <c r="F314" s="12"/>
      <c r="G314" s="12"/>
      <c r="H314" s="12"/>
    </row>
    <row r="315">
      <c r="A315" s="12"/>
      <c r="B315" s="12"/>
      <c r="C315" s="12"/>
      <c r="D315" s="12"/>
      <c r="E315" s="12"/>
      <c r="F315" s="12"/>
      <c r="G315" s="12"/>
      <c r="H315" s="12"/>
    </row>
    <row r="316">
      <c r="A316" s="12"/>
      <c r="B316" s="12"/>
      <c r="C316" s="12"/>
      <c r="D316" s="12"/>
      <c r="E316" s="12"/>
      <c r="F316" s="12"/>
      <c r="G316" s="12"/>
      <c r="H316" s="12"/>
    </row>
    <row r="317">
      <c r="A317" s="12"/>
      <c r="B317" s="12"/>
      <c r="C317" s="12"/>
      <c r="D317" s="12"/>
      <c r="E317" s="12"/>
      <c r="F317" s="12"/>
      <c r="G317" s="12"/>
      <c r="H317" s="12"/>
    </row>
    <row r="318">
      <c r="A318" s="12"/>
      <c r="B318" s="12"/>
      <c r="C318" s="12"/>
      <c r="D318" s="12"/>
      <c r="E318" s="12"/>
      <c r="F318" s="12"/>
      <c r="G318" s="12"/>
      <c r="H318" s="12"/>
    </row>
    <row r="319">
      <c r="A319" s="12"/>
      <c r="B319" s="12"/>
      <c r="C319" s="12"/>
      <c r="D319" s="12"/>
      <c r="E319" s="12"/>
      <c r="F319" s="12"/>
      <c r="G319" s="12"/>
      <c r="H319" s="12"/>
    </row>
    <row r="320">
      <c r="A320" s="12"/>
      <c r="B320" s="12"/>
      <c r="C320" s="12"/>
      <c r="D320" s="12"/>
      <c r="E320" s="12"/>
      <c r="F320" s="12"/>
      <c r="G320" s="12"/>
      <c r="H320" s="12"/>
    </row>
    <row r="321">
      <c r="A321" s="12"/>
      <c r="B321" s="12"/>
      <c r="C321" s="12"/>
      <c r="D321" s="12"/>
      <c r="E321" s="12"/>
      <c r="F321" s="12"/>
      <c r="G321" s="12"/>
      <c r="H321" s="12"/>
    </row>
    <row r="322">
      <c r="A322" s="12"/>
      <c r="B322" s="12"/>
      <c r="C322" s="12"/>
      <c r="D322" s="12"/>
      <c r="E322" s="12"/>
      <c r="F322" s="12"/>
      <c r="G322" s="12"/>
      <c r="H322" s="12"/>
    </row>
    <row r="323">
      <c r="A323" s="12"/>
      <c r="B323" s="12"/>
      <c r="C323" s="12"/>
      <c r="D323" s="12"/>
      <c r="E323" s="12"/>
      <c r="F323" s="12"/>
      <c r="G323" s="12"/>
      <c r="H323" s="12"/>
    </row>
    <row r="324">
      <c r="A324" s="12"/>
      <c r="B324" s="12"/>
      <c r="C324" s="12"/>
      <c r="D324" s="12"/>
      <c r="E324" s="12"/>
      <c r="F324" s="12"/>
      <c r="G324" s="12"/>
      <c r="H324" s="12"/>
    </row>
    <row r="325">
      <c r="A325" s="12"/>
      <c r="B325" s="12"/>
      <c r="C325" s="12"/>
      <c r="D325" s="12"/>
      <c r="E325" s="12"/>
      <c r="F325" s="12"/>
      <c r="G325" s="12"/>
      <c r="H325" s="12"/>
    </row>
    <row r="326">
      <c r="A326" s="12"/>
      <c r="B326" s="12"/>
      <c r="C326" s="12"/>
      <c r="D326" s="12"/>
      <c r="E326" s="12"/>
      <c r="F326" s="12"/>
      <c r="G326" s="12"/>
      <c r="H326" s="12"/>
    </row>
    <row r="327">
      <c r="A327" s="12"/>
      <c r="B327" s="12"/>
      <c r="C327" s="12"/>
      <c r="D327" s="12"/>
      <c r="E327" s="12"/>
      <c r="F327" s="12"/>
      <c r="G327" s="12"/>
      <c r="H327" s="12"/>
    </row>
    <row r="328">
      <c r="A328" s="12"/>
      <c r="B328" s="12"/>
      <c r="C328" s="12"/>
      <c r="D328" s="12"/>
      <c r="E328" s="12"/>
      <c r="F328" s="12"/>
      <c r="G328" s="12"/>
      <c r="H328" s="12"/>
    </row>
    <row r="329">
      <c r="A329" s="12"/>
      <c r="B329" s="12"/>
      <c r="C329" s="12"/>
      <c r="D329" s="12"/>
      <c r="E329" s="12"/>
      <c r="F329" s="12"/>
      <c r="G329" s="12"/>
      <c r="H329" s="12"/>
    </row>
    <row r="330">
      <c r="A330" s="12"/>
      <c r="B330" s="12"/>
      <c r="C330" s="12"/>
      <c r="D330" s="12"/>
      <c r="E330" s="12"/>
      <c r="F330" s="12"/>
      <c r="G330" s="12"/>
      <c r="H330" s="12"/>
    </row>
    <row r="331">
      <c r="A331" s="12"/>
      <c r="B331" s="12"/>
      <c r="C331" s="12"/>
      <c r="D331" s="12"/>
      <c r="E331" s="12"/>
      <c r="F331" s="12"/>
      <c r="G331" s="12"/>
      <c r="H331" s="12"/>
    </row>
    <row r="332">
      <c r="A332" s="12"/>
      <c r="B332" s="12"/>
      <c r="C332" s="12"/>
      <c r="D332" s="12"/>
      <c r="E332" s="12"/>
      <c r="F332" s="12"/>
      <c r="G332" s="12"/>
      <c r="H332" s="12"/>
    </row>
    <row r="333">
      <c r="A333" s="12"/>
      <c r="B333" s="12"/>
      <c r="C333" s="12"/>
      <c r="D333" s="12"/>
      <c r="E333" s="12"/>
      <c r="F333" s="12"/>
      <c r="G333" s="12"/>
      <c r="H333" s="12"/>
    </row>
    <row r="334">
      <c r="A334" s="12"/>
      <c r="B334" s="12"/>
      <c r="C334" s="12"/>
      <c r="D334" s="12"/>
      <c r="E334" s="12"/>
      <c r="F334" s="12"/>
      <c r="G334" s="12"/>
      <c r="H334" s="12"/>
    </row>
    <row r="335">
      <c r="A335" s="12"/>
      <c r="B335" s="12"/>
      <c r="C335" s="12"/>
      <c r="D335" s="12"/>
      <c r="E335" s="12"/>
      <c r="F335" s="12"/>
      <c r="G335" s="12"/>
      <c r="H335" s="12"/>
    </row>
    <row r="336">
      <c r="A336" s="12"/>
      <c r="B336" s="12"/>
      <c r="C336" s="12"/>
      <c r="D336" s="12"/>
      <c r="E336" s="12"/>
      <c r="F336" s="12"/>
      <c r="G336" s="12"/>
      <c r="H336" s="12"/>
    </row>
    <row r="337">
      <c r="A337" s="12"/>
      <c r="B337" s="12"/>
      <c r="C337" s="12"/>
      <c r="D337" s="12"/>
      <c r="E337" s="12"/>
      <c r="F337" s="12"/>
      <c r="G337" s="12"/>
      <c r="H337" s="12"/>
    </row>
    <row r="338">
      <c r="A338" s="12"/>
      <c r="B338" s="12"/>
      <c r="C338" s="12"/>
      <c r="D338" s="12"/>
      <c r="E338" s="12"/>
      <c r="F338" s="12"/>
      <c r="G338" s="12"/>
      <c r="H338" s="12"/>
    </row>
    <row r="339">
      <c r="A339" s="12"/>
      <c r="B339" s="12"/>
      <c r="C339" s="12"/>
      <c r="D339" s="12"/>
      <c r="E339" s="12"/>
      <c r="F339" s="12"/>
      <c r="G339" s="12"/>
      <c r="H339" s="12"/>
    </row>
    <row r="340">
      <c r="A340" s="12"/>
      <c r="B340" s="12"/>
      <c r="C340" s="12"/>
      <c r="D340" s="12"/>
      <c r="E340" s="12"/>
      <c r="F340" s="12"/>
      <c r="G340" s="12"/>
      <c r="H340" s="12"/>
    </row>
    <row r="341">
      <c r="A341" s="12"/>
      <c r="B341" s="12"/>
      <c r="C341" s="12"/>
      <c r="D341" s="12"/>
      <c r="E341" s="12"/>
      <c r="F341" s="12"/>
      <c r="G341" s="12"/>
      <c r="H341" s="12"/>
    </row>
    <row r="342">
      <c r="A342" s="12"/>
      <c r="B342" s="12"/>
      <c r="C342" s="12"/>
      <c r="D342" s="12"/>
      <c r="E342" s="12"/>
      <c r="F342" s="12"/>
      <c r="G342" s="12"/>
      <c r="H342" s="12"/>
    </row>
    <row r="343">
      <c r="A343" s="12"/>
      <c r="B343" s="12"/>
      <c r="C343" s="12"/>
      <c r="D343" s="12"/>
      <c r="E343" s="12"/>
      <c r="F343" s="12"/>
      <c r="G343" s="12"/>
      <c r="H343" s="12"/>
    </row>
    <row r="344">
      <c r="A344" s="12"/>
      <c r="B344" s="12"/>
      <c r="C344" s="12"/>
      <c r="D344" s="12"/>
      <c r="E344" s="12"/>
      <c r="F344" s="12"/>
      <c r="G344" s="12"/>
      <c r="H344" s="12"/>
    </row>
    <row r="345">
      <c r="A345" s="12"/>
      <c r="B345" s="12"/>
      <c r="C345" s="12"/>
      <c r="D345" s="12"/>
      <c r="E345" s="12"/>
      <c r="F345" s="12"/>
      <c r="G345" s="12"/>
      <c r="H345" s="12"/>
    </row>
    <row r="346">
      <c r="A346" s="12"/>
      <c r="B346" s="12"/>
      <c r="C346" s="12"/>
      <c r="D346" s="12"/>
      <c r="E346" s="12"/>
      <c r="F346" s="12"/>
      <c r="G346" s="12"/>
      <c r="H346" s="12"/>
    </row>
    <row r="347">
      <c r="A347" s="12"/>
      <c r="B347" s="12"/>
      <c r="C347" s="12"/>
      <c r="D347" s="12"/>
      <c r="E347" s="12"/>
      <c r="F347" s="12"/>
      <c r="G347" s="12"/>
      <c r="H347" s="12"/>
    </row>
    <row r="348">
      <c r="A348" s="12"/>
      <c r="B348" s="12"/>
      <c r="C348" s="12"/>
      <c r="D348" s="12"/>
      <c r="E348" s="12"/>
      <c r="F348" s="12"/>
      <c r="G348" s="12"/>
      <c r="H348" s="12"/>
    </row>
    <row r="349">
      <c r="A349" s="12"/>
      <c r="B349" s="12"/>
      <c r="C349" s="12"/>
      <c r="D349" s="12"/>
      <c r="E349" s="12"/>
      <c r="F349" s="12"/>
      <c r="G349" s="12"/>
      <c r="H349" s="12"/>
    </row>
    <row r="350">
      <c r="A350" s="12"/>
      <c r="B350" s="12"/>
      <c r="C350" s="12"/>
      <c r="D350" s="12"/>
      <c r="E350" s="12"/>
      <c r="F350" s="12"/>
      <c r="G350" s="12"/>
      <c r="H350" s="12"/>
    </row>
    <row r="351">
      <c r="A351" s="12"/>
      <c r="B351" s="12"/>
      <c r="C351" s="12"/>
      <c r="D351" s="12"/>
      <c r="E351" s="12"/>
      <c r="F351" s="12"/>
      <c r="G351" s="12"/>
      <c r="H351" s="12"/>
    </row>
    <row r="352">
      <c r="A352" s="12"/>
      <c r="B352" s="12"/>
      <c r="C352" s="12"/>
      <c r="D352" s="12"/>
      <c r="E352" s="12"/>
      <c r="F352" s="12"/>
      <c r="G352" s="12"/>
      <c r="H352" s="12"/>
    </row>
    <row r="353">
      <c r="A353" s="12"/>
      <c r="B353" s="12"/>
      <c r="C353" s="12"/>
      <c r="D353" s="12"/>
      <c r="E353" s="12"/>
      <c r="F353" s="12"/>
      <c r="G353" s="12"/>
      <c r="H353" s="12"/>
    </row>
    <row r="354">
      <c r="A354" s="12"/>
      <c r="B354" s="12"/>
      <c r="C354" s="12"/>
      <c r="D354" s="12"/>
      <c r="E354" s="12"/>
      <c r="F354" s="12"/>
      <c r="G354" s="12"/>
      <c r="H354" s="12"/>
    </row>
    <row r="355">
      <c r="A355" s="12"/>
      <c r="B355" s="12"/>
      <c r="C355" s="12"/>
      <c r="D355" s="12"/>
      <c r="E355" s="12"/>
      <c r="F355" s="12"/>
      <c r="G355" s="12"/>
      <c r="H355" s="12"/>
    </row>
    <row r="356">
      <c r="A356" s="12"/>
      <c r="B356" s="12"/>
      <c r="C356" s="12"/>
      <c r="D356" s="12"/>
      <c r="E356" s="12"/>
      <c r="F356" s="12"/>
      <c r="G356" s="12"/>
      <c r="H356" s="12"/>
    </row>
    <row r="357">
      <c r="A357" s="12"/>
      <c r="B357" s="12"/>
      <c r="C357" s="12"/>
      <c r="D357" s="12"/>
      <c r="E357" s="12"/>
      <c r="F357" s="12"/>
      <c r="G357" s="12"/>
      <c r="H357" s="12"/>
    </row>
    <row r="358">
      <c r="A358" s="12"/>
      <c r="B358" s="12"/>
      <c r="C358" s="12"/>
      <c r="D358" s="12"/>
      <c r="E358" s="12"/>
      <c r="F358" s="12"/>
      <c r="G358" s="12"/>
      <c r="H358" s="12"/>
    </row>
    <row r="359">
      <c r="A359" s="12"/>
      <c r="B359" s="12"/>
      <c r="C359" s="12"/>
      <c r="D359" s="12"/>
      <c r="E359" s="12"/>
      <c r="F359" s="12"/>
      <c r="G359" s="12"/>
      <c r="H359" s="12"/>
    </row>
    <row r="360">
      <c r="A360" s="12"/>
      <c r="B360" s="12"/>
      <c r="C360" s="12"/>
      <c r="D360" s="12"/>
      <c r="E360" s="12"/>
      <c r="F360" s="12"/>
      <c r="G360" s="12"/>
      <c r="H360" s="12"/>
    </row>
    <row r="361">
      <c r="A361" s="12"/>
      <c r="B361" s="12"/>
      <c r="C361" s="12"/>
      <c r="D361" s="12"/>
      <c r="E361" s="12"/>
      <c r="F361" s="12"/>
      <c r="G361" s="12"/>
      <c r="H361" s="12"/>
    </row>
    <row r="362">
      <c r="A362" s="12"/>
      <c r="B362" s="12"/>
      <c r="C362" s="12"/>
      <c r="D362" s="12"/>
      <c r="E362" s="12"/>
      <c r="F362" s="12"/>
      <c r="G362" s="12"/>
      <c r="H362" s="12"/>
    </row>
    <row r="363">
      <c r="A363" s="12"/>
      <c r="B363" s="12"/>
      <c r="C363" s="12"/>
      <c r="D363" s="12"/>
      <c r="E363" s="12"/>
      <c r="F363" s="12"/>
      <c r="G363" s="12"/>
      <c r="H363" s="12"/>
    </row>
    <row r="364">
      <c r="A364" s="12"/>
      <c r="B364" s="12"/>
      <c r="C364" s="12"/>
      <c r="D364" s="12"/>
      <c r="E364" s="12"/>
      <c r="F364" s="12"/>
      <c r="G364" s="12"/>
      <c r="H364" s="12"/>
    </row>
    <row r="365">
      <c r="A365" s="12"/>
      <c r="B365" s="12"/>
      <c r="C365" s="12"/>
      <c r="D365" s="12"/>
      <c r="E365" s="12"/>
      <c r="F365" s="12"/>
      <c r="G365" s="12"/>
      <c r="H365" s="12"/>
    </row>
    <row r="366">
      <c r="A366" s="12"/>
      <c r="B366" s="12"/>
      <c r="C366" s="12"/>
      <c r="D366" s="12"/>
      <c r="E366" s="12"/>
      <c r="F366" s="12"/>
      <c r="G366" s="12"/>
      <c r="H366" s="12"/>
    </row>
    <row r="367">
      <c r="A367" s="12"/>
      <c r="B367" s="12"/>
      <c r="C367" s="12"/>
      <c r="D367" s="12"/>
      <c r="E367" s="12"/>
      <c r="F367" s="12"/>
      <c r="G367" s="12"/>
      <c r="H367" s="12"/>
    </row>
    <row r="368">
      <c r="A368" s="12"/>
      <c r="B368" s="12"/>
      <c r="C368" s="12"/>
      <c r="D368" s="12"/>
      <c r="E368" s="12"/>
      <c r="F368" s="12"/>
      <c r="G368" s="12"/>
      <c r="H368" s="12"/>
    </row>
    <row r="369">
      <c r="A369" s="12"/>
      <c r="B369" s="12"/>
      <c r="C369" s="12"/>
      <c r="D369" s="12"/>
      <c r="E369" s="12"/>
      <c r="F369" s="12"/>
      <c r="G369" s="12"/>
      <c r="H369" s="12"/>
    </row>
    <row r="370">
      <c r="A370" s="12"/>
      <c r="B370" s="12"/>
      <c r="C370" s="12"/>
      <c r="D370" s="12"/>
      <c r="E370" s="12"/>
      <c r="F370" s="12"/>
      <c r="G370" s="12"/>
      <c r="H370" s="12"/>
    </row>
    <row r="371">
      <c r="A371" s="12"/>
      <c r="B371" s="12"/>
      <c r="C371" s="12"/>
      <c r="D371" s="12"/>
      <c r="E371" s="12"/>
      <c r="F371" s="12"/>
      <c r="G371" s="12"/>
      <c r="H371" s="12"/>
    </row>
    <row r="372">
      <c r="A372" s="12"/>
      <c r="B372" s="12"/>
      <c r="C372" s="12"/>
      <c r="D372" s="12"/>
      <c r="E372" s="12"/>
      <c r="F372" s="12"/>
      <c r="G372" s="12"/>
      <c r="H372" s="12"/>
    </row>
    <row r="373">
      <c r="A373" s="12"/>
      <c r="B373" s="12"/>
      <c r="C373" s="12"/>
      <c r="D373" s="12"/>
      <c r="E373" s="12"/>
      <c r="F373" s="12"/>
      <c r="G373" s="12"/>
      <c r="H373" s="12"/>
    </row>
    <row r="374">
      <c r="A374" s="12"/>
      <c r="B374" s="12"/>
      <c r="C374" s="12"/>
      <c r="D374" s="12"/>
      <c r="E374" s="12"/>
      <c r="F374" s="12"/>
      <c r="G374" s="12"/>
      <c r="H374" s="12"/>
    </row>
    <row r="375">
      <c r="A375" s="12"/>
      <c r="B375" s="12"/>
      <c r="C375" s="12"/>
      <c r="D375" s="12"/>
      <c r="E375" s="12"/>
      <c r="F375" s="12"/>
      <c r="G375" s="12"/>
      <c r="H375" s="12"/>
    </row>
    <row r="376">
      <c r="A376" s="12"/>
      <c r="B376" s="12"/>
      <c r="C376" s="12"/>
      <c r="D376" s="12"/>
      <c r="E376" s="12"/>
      <c r="F376" s="12"/>
      <c r="G376" s="12"/>
      <c r="H376" s="12"/>
    </row>
    <row r="377">
      <c r="A377" s="12"/>
      <c r="B377" s="12"/>
      <c r="C377" s="12"/>
      <c r="D377" s="12"/>
      <c r="E377" s="12"/>
      <c r="F377" s="12"/>
      <c r="G377" s="12"/>
      <c r="H377" s="12"/>
    </row>
    <row r="378">
      <c r="A378" s="12"/>
      <c r="B378" s="12"/>
      <c r="C378" s="12"/>
      <c r="D378" s="12"/>
      <c r="E378" s="12"/>
      <c r="F378" s="12"/>
      <c r="G378" s="12"/>
      <c r="H378" s="12"/>
    </row>
    <row r="379">
      <c r="A379" s="12"/>
      <c r="B379" s="12"/>
      <c r="C379" s="12"/>
      <c r="D379" s="12"/>
      <c r="E379" s="12"/>
      <c r="F379" s="12"/>
      <c r="G379" s="12"/>
      <c r="H379" s="12"/>
    </row>
    <row r="380">
      <c r="A380" s="12"/>
      <c r="B380" s="12"/>
      <c r="C380" s="12"/>
      <c r="D380" s="12"/>
      <c r="E380" s="12"/>
      <c r="F380" s="12"/>
      <c r="G380" s="12"/>
      <c r="H380" s="12"/>
    </row>
    <row r="381">
      <c r="A381" s="12"/>
      <c r="B381" s="12"/>
      <c r="C381" s="12"/>
      <c r="D381" s="12"/>
      <c r="E381" s="12"/>
      <c r="F381" s="12"/>
      <c r="G381" s="12"/>
      <c r="H381" s="12"/>
    </row>
    <row r="382">
      <c r="A382" s="12"/>
      <c r="B382" s="12"/>
      <c r="C382" s="12"/>
      <c r="D382" s="12"/>
      <c r="E382" s="12"/>
      <c r="F382" s="12"/>
      <c r="G382" s="12"/>
      <c r="H382" s="12"/>
    </row>
    <row r="383">
      <c r="A383" s="12"/>
      <c r="B383" s="12"/>
      <c r="C383" s="12"/>
      <c r="D383" s="12"/>
      <c r="E383" s="12"/>
      <c r="F383" s="12"/>
      <c r="G383" s="12"/>
      <c r="H383" s="12"/>
    </row>
    <row r="384">
      <c r="A384" s="12"/>
      <c r="B384" s="12"/>
      <c r="C384" s="12"/>
      <c r="D384" s="12"/>
      <c r="E384" s="12"/>
      <c r="F384" s="12"/>
      <c r="G384" s="12"/>
      <c r="H384" s="12"/>
    </row>
    <row r="385">
      <c r="A385" s="12"/>
      <c r="B385" s="12"/>
      <c r="C385" s="12"/>
      <c r="D385" s="12"/>
      <c r="E385" s="12"/>
      <c r="F385" s="12"/>
      <c r="G385" s="12"/>
      <c r="H385" s="12"/>
    </row>
    <row r="386">
      <c r="A386" s="12"/>
      <c r="B386" s="12"/>
      <c r="C386" s="12"/>
      <c r="D386" s="12"/>
      <c r="E386" s="12"/>
      <c r="F386" s="12"/>
      <c r="G386" s="12"/>
      <c r="H386" s="12"/>
    </row>
    <row r="387">
      <c r="A387" s="12"/>
      <c r="B387" s="12"/>
      <c r="C387" s="12"/>
      <c r="D387" s="12"/>
      <c r="E387" s="12"/>
      <c r="F387" s="12"/>
      <c r="G387" s="12"/>
      <c r="H387" s="12"/>
    </row>
    <row r="388">
      <c r="A388" s="12"/>
      <c r="B388" s="12"/>
      <c r="C388" s="12"/>
      <c r="D388" s="12"/>
      <c r="E388" s="12"/>
      <c r="F388" s="12"/>
      <c r="G388" s="12"/>
      <c r="H388" s="12"/>
    </row>
    <row r="389">
      <c r="A389" s="12"/>
      <c r="B389" s="12"/>
      <c r="C389" s="12"/>
      <c r="D389" s="12"/>
      <c r="E389" s="12"/>
      <c r="F389" s="12"/>
      <c r="G389" s="12"/>
      <c r="H389" s="12"/>
    </row>
    <row r="390">
      <c r="A390" s="12"/>
      <c r="B390" s="12"/>
      <c r="C390" s="12"/>
      <c r="D390" s="12"/>
      <c r="E390" s="12"/>
      <c r="F390" s="12"/>
      <c r="G390" s="12"/>
      <c r="H390" s="12"/>
    </row>
    <row r="391">
      <c r="A391" s="12"/>
      <c r="B391" s="12"/>
      <c r="C391" s="12"/>
      <c r="D391" s="12"/>
      <c r="E391" s="12"/>
      <c r="F391" s="12"/>
      <c r="G391" s="12"/>
      <c r="H391" s="12"/>
    </row>
    <row r="392">
      <c r="A392" s="12"/>
      <c r="B392" s="12"/>
      <c r="C392" s="12"/>
      <c r="D392" s="12"/>
      <c r="E392" s="12"/>
      <c r="F392" s="12"/>
      <c r="G392" s="12"/>
      <c r="H392" s="12"/>
    </row>
    <row r="393">
      <c r="A393" s="12"/>
      <c r="B393" s="12"/>
      <c r="C393" s="12"/>
      <c r="D393" s="12"/>
      <c r="E393" s="12"/>
      <c r="F393" s="12"/>
      <c r="G393" s="12"/>
      <c r="H393" s="12"/>
    </row>
    <row r="394">
      <c r="A394" s="12"/>
      <c r="B394" s="12"/>
      <c r="C394" s="12"/>
      <c r="D394" s="12"/>
      <c r="E394" s="12"/>
      <c r="F394" s="12"/>
      <c r="G394" s="12"/>
      <c r="H394" s="12"/>
    </row>
    <row r="395">
      <c r="A395" s="12"/>
      <c r="B395" s="12"/>
      <c r="C395" s="12"/>
      <c r="D395" s="12"/>
      <c r="E395" s="12"/>
      <c r="F395" s="12"/>
      <c r="G395" s="12"/>
      <c r="H395" s="12"/>
    </row>
    <row r="396">
      <c r="A396" s="12"/>
      <c r="B396" s="12"/>
      <c r="C396" s="12"/>
      <c r="D396" s="12"/>
      <c r="E396" s="12"/>
      <c r="F396" s="12"/>
      <c r="G396" s="12"/>
      <c r="H396" s="12"/>
    </row>
    <row r="397">
      <c r="A397" s="12"/>
      <c r="B397" s="12"/>
      <c r="C397" s="12"/>
      <c r="D397" s="12"/>
      <c r="E397" s="12"/>
      <c r="F397" s="12"/>
      <c r="G397" s="12"/>
      <c r="H397" s="12"/>
    </row>
    <row r="398">
      <c r="A398" s="12"/>
      <c r="B398" s="12"/>
      <c r="C398" s="12"/>
      <c r="D398" s="12"/>
      <c r="E398" s="12"/>
      <c r="F398" s="12"/>
      <c r="G398" s="12"/>
      <c r="H398" s="12"/>
    </row>
    <row r="399">
      <c r="A399" s="12"/>
      <c r="B399" s="12"/>
      <c r="C399" s="12"/>
      <c r="D399" s="12"/>
      <c r="E399" s="12"/>
      <c r="F399" s="12"/>
      <c r="G399" s="12"/>
      <c r="H399" s="12"/>
    </row>
    <row r="400">
      <c r="A400" s="12"/>
      <c r="B400" s="12"/>
      <c r="C400" s="12"/>
      <c r="D400" s="12"/>
      <c r="E400" s="12"/>
      <c r="F400" s="12"/>
      <c r="G400" s="12"/>
      <c r="H400" s="12"/>
    </row>
    <row r="401">
      <c r="A401" s="12"/>
      <c r="B401" s="12"/>
      <c r="C401" s="12"/>
      <c r="D401" s="12"/>
      <c r="E401" s="12"/>
      <c r="F401" s="12"/>
      <c r="G401" s="12"/>
      <c r="H401" s="12"/>
    </row>
    <row r="402">
      <c r="A402" s="12"/>
      <c r="B402" s="12"/>
      <c r="C402" s="12"/>
      <c r="D402" s="12"/>
      <c r="E402" s="12"/>
      <c r="F402" s="12"/>
      <c r="G402" s="12"/>
      <c r="H402" s="12"/>
    </row>
    <row r="403">
      <c r="A403" s="12"/>
      <c r="B403" s="12"/>
      <c r="C403" s="12"/>
      <c r="D403" s="12"/>
      <c r="E403" s="12"/>
      <c r="F403" s="12"/>
      <c r="G403" s="12"/>
      <c r="H403" s="12"/>
    </row>
    <row r="404">
      <c r="A404" s="12"/>
      <c r="B404" s="12"/>
      <c r="C404" s="12"/>
      <c r="D404" s="12"/>
      <c r="E404" s="12"/>
      <c r="F404" s="12"/>
      <c r="G404" s="12"/>
      <c r="H404" s="12"/>
    </row>
    <row r="405">
      <c r="A405" s="12"/>
      <c r="B405" s="12"/>
      <c r="C405" s="12"/>
      <c r="D405" s="12"/>
      <c r="E405" s="12"/>
      <c r="F405" s="12"/>
      <c r="G405" s="12"/>
      <c r="H405" s="12"/>
    </row>
    <row r="406">
      <c r="A406" s="12"/>
      <c r="B406" s="12"/>
      <c r="C406" s="12"/>
      <c r="D406" s="12"/>
      <c r="E406" s="12"/>
      <c r="F406" s="12"/>
      <c r="G406" s="12"/>
      <c r="H406" s="12"/>
    </row>
    <row r="407">
      <c r="A407" s="12"/>
      <c r="B407" s="12"/>
      <c r="C407" s="12"/>
      <c r="D407" s="12"/>
      <c r="E407" s="12"/>
      <c r="F407" s="12"/>
      <c r="G407" s="12"/>
      <c r="H407" s="12"/>
    </row>
    <row r="408">
      <c r="A408" s="12"/>
      <c r="B408" s="12"/>
      <c r="C408" s="12"/>
      <c r="D408" s="12"/>
      <c r="E408" s="12"/>
      <c r="F408" s="12"/>
      <c r="G408" s="12"/>
      <c r="H408" s="12"/>
    </row>
    <row r="409">
      <c r="A409" s="12"/>
      <c r="B409" s="12"/>
      <c r="C409" s="12"/>
      <c r="D409" s="12"/>
      <c r="E409" s="12"/>
      <c r="F409" s="12"/>
      <c r="G409" s="12"/>
      <c r="H409" s="12"/>
    </row>
    <row r="410">
      <c r="A410" s="12"/>
      <c r="B410" s="12"/>
      <c r="C410" s="12"/>
      <c r="D410" s="12"/>
      <c r="E410" s="12"/>
      <c r="F410" s="12"/>
      <c r="G410" s="12"/>
      <c r="H410" s="12"/>
    </row>
    <row r="411">
      <c r="A411" s="12"/>
      <c r="B411" s="12"/>
      <c r="C411" s="12"/>
      <c r="D411" s="12"/>
      <c r="E411" s="12"/>
      <c r="F411" s="12"/>
      <c r="G411" s="12"/>
      <c r="H411" s="12"/>
    </row>
    <row r="412">
      <c r="A412" s="12"/>
      <c r="B412" s="12"/>
      <c r="C412" s="12"/>
      <c r="D412" s="12"/>
      <c r="E412" s="12"/>
      <c r="F412" s="12"/>
      <c r="G412" s="12"/>
      <c r="H412" s="12"/>
    </row>
    <row r="413">
      <c r="A413" s="12"/>
      <c r="B413" s="12"/>
      <c r="C413" s="12"/>
      <c r="D413" s="12"/>
      <c r="E413" s="12"/>
      <c r="F413" s="12"/>
      <c r="G413" s="12"/>
      <c r="H413" s="12"/>
    </row>
    <row r="414">
      <c r="A414" s="12"/>
      <c r="B414" s="12"/>
      <c r="C414" s="12"/>
      <c r="D414" s="12"/>
      <c r="E414" s="12"/>
      <c r="F414" s="12"/>
      <c r="G414" s="12"/>
      <c r="H414" s="12"/>
    </row>
    <row r="415">
      <c r="A415" s="12"/>
      <c r="B415" s="12"/>
      <c r="C415" s="12"/>
      <c r="D415" s="12"/>
      <c r="E415" s="12"/>
      <c r="F415" s="12"/>
      <c r="G415" s="12"/>
      <c r="H415" s="12"/>
    </row>
    <row r="416">
      <c r="A416" s="12"/>
      <c r="B416" s="12"/>
      <c r="C416" s="12"/>
      <c r="D416" s="12"/>
      <c r="E416" s="12"/>
      <c r="F416" s="12"/>
      <c r="G416" s="12"/>
      <c r="H416" s="12"/>
    </row>
    <row r="417">
      <c r="A417" s="12"/>
      <c r="B417" s="12"/>
      <c r="C417" s="12"/>
      <c r="D417" s="12"/>
      <c r="E417" s="12"/>
      <c r="F417" s="12"/>
      <c r="G417" s="12"/>
      <c r="H417" s="12"/>
    </row>
    <row r="418">
      <c r="A418" s="12"/>
      <c r="B418" s="12"/>
      <c r="C418" s="12"/>
      <c r="D418" s="12"/>
      <c r="E418" s="12"/>
      <c r="F418" s="12"/>
      <c r="G418" s="12"/>
      <c r="H418" s="12"/>
    </row>
    <row r="419">
      <c r="A419" s="12"/>
      <c r="B419" s="12"/>
      <c r="C419" s="12"/>
      <c r="D419" s="12"/>
      <c r="E419" s="12"/>
      <c r="F419" s="12"/>
      <c r="G419" s="12"/>
      <c r="H419" s="12"/>
    </row>
    <row r="420">
      <c r="A420" s="12"/>
      <c r="B420" s="12"/>
      <c r="C420" s="12"/>
      <c r="D420" s="12"/>
      <c r="E420" s="12"/>
      <c r="F420" s="12"/>
      <c r="G420" s="12"/>
      <c r="H420" s="12"/>
    </row>
    <row r="421">
      <c r="A421" s="12"/>
      <c r="B421" s="12"/>
      <c r="C421" s="12"/>
      <c r="D421" s="12"/>
      <c r="E421" s="12"/>
      <c r="F421" s="12"/>
      <c r="G421" s="12"/>
      <c r="H421" s="12"/>
    </row>
    <row r="422">
      <c r="A422" s="12"/>
      <c r="B422" s="12"/>
      <c r="C422" s="12"/>
      <c r="D422" s="12"/>
      <c r="E422" s="12"/>
      <c r="F422" s="12"/>
      <c r="G422" s="12"/>
      <c r="H422" s="12"/>
    </row>
    <row r="423">
      <c r="A423" s="12"/>
      <c r="B423" s="12"/>
      <c r="C423" s="12"/>
      <c r="D423" s="12"/>
      <c r="E423" s="12"/>
      <c r="F423" s="12"/>
      <c r="G423" s="12"/>
      <c r="H423" s="12"/>
    </row>
    <row r="424">
      <c r="A424" s="12"/>
      <c r="B424" s="12"/>
      <c r="C424" s="12"/>
      <c r="D424" s="12"/>
      <c r="E424" s="12"/>
      <c r="F424" s="12"/>
      <c r="G424" s="12"/>
      <c r="H424" s="12"/>
    </row>
    <row r="425">
      <c r="A425" s="12"/>
      <c r="B425" s="12"/>
      <c r="C425" s="12"/>
      <c r="D425" s="12"/>
      <c r="E425" s="12"/>
      <c r="F425" s="12"/>
      <c r="G425" s="12"/>
      <c r="H425" s="12"/>
    </row>
    <row r="426">
      <c r="A426" s="12"/>
      <c r="B426" s="12"/>
      <c r="C426" s="12"/>
      <c r="D426" s="12"/>
      <c r="E426" s="12"/>
      <c r="F426" s="12"/>
      <c r="G426" s="12"/>
      <c r="H426" s="12"/>
    </row>
    <row r="427">
      <c r="A427" s="12"/>
      <c r="B427" s="12"/>
      <c r="C427" s="12"/>
      <c r="D427" s="12"/>
      <c r="E427" s="12"/>
      <c r="F427" s="12"/>
      <c r="G427" s="12"/>
      <c r="H427" s="12"/>
    </row>
    <row r="428">
      <c r="A428" s="12"/>
      <c r="B428" s="12"/>
      <c r="C428" s="12"/>
      <c r="D428" s="12"/>
      <c r="E428" s="12"/>
      <c r="F428" s="12"/>
      <c r="G428" s="12"/>
      <c r="H428" s="12"/>
    </row>
    <row r="429">
      <c r="A429" s="12"/>
      <c r="B429" s="12"/>
      <c r="C429" s="12"/>
      <c r="D429" s="12"/>
      <c r="E429" s="12"/>
      <c r="F429" s="12"/>
      <c r="G429" s="12"/>
      <c r="H429" s="12"/>
    </row>
    <row r="430">
      <c r="A430" s="12"/>
      <c r="B430" s="12"/>
      <c r="C430" s="12"/>
      <c r="D430" s="12"/>
      <c r="E430" s="12"/>
      <c r="F430" s="12"/>
      <c r="G430" s="12"/>
      <c r="H430" s="12"/>
    </row>
    <row r="431">
      <c r="A431" s="12"/>
      <c r="B431" s="12"/>
      <c r="C431" s="12"/>
      <c r="D431" s="12"/>
      <c r="E431" s="12"/>
      <c r="F431" s="12"/>
      <c r="G431" s="12"/>
      <c r="H431" s="12"/>
    </row>
    <row r="432">
      <c r="A432" s="12"/>
      <c r="B432" s="12"/>
      <c r="C432" s="12"/>
      <c r="D432" s="12"/>
      <c r="E432" s="12"/>
      <c r="F432" s="12"/>
      <c r="G432" s="12"/>
      <c r="H432" s="12"/>
    </row>
    <row r="433">
      <c r="A433" s="12"/>
      <c r="B433" s="12"/>
      <c r="C433" s="12"/>
      <c r="D433" s="12"/>
      <c r="E433" s="12"/>
      <c r="F433" s="12"/>
      <c r="G433" s="12"/>
      <c r="H433" s="12"/>
    </row>
    <row r="434">
      <c r="A434" s="12"/>
      <c r="B434" s="12"/>
      <c r="C434" s="12"/>
      <c r="D434" s="12"/>
      <c r="E434" s="12"/>
      <c r="F434" s="12"/>
      <c r="G434" s="12"/>
      <c r="H434" s="12"/>
    </row>
    <row r="435">
      <c r="A435" s="12"/>
      <c r="B435" s="12"/>
      <c r="C435" s="12"/>
      <c r="D435" s="12"/>
      <c r="E435" s="12"/>
      <c r="F435" s="12"/>
      <c r="G435" s="12"/>
      <c r="H435" s="12"/>
    </row>
    <row r="436">
      <c r="A436" s="12"/>
      <c r="B436" s="12"/>
      <c r="C436" s="12"/>
      <c r="D436" s="12"/>
      <c r="E436" s="12"/>
      <c r="F436" s="12"/>
      <c r="G436" s="12"/>
      <c r="H436" s="12"/>
    </row>
    <row r="437">
      <c r="A437" s="12"/>
      <c r="B437" s="12"/>
      <c r="C437" s="12"/>
      <c r="D437" s="12"/>
      <c r="E437" s="12"/>
      <c r="F437" s="12"/>
      <c r="G437" s="12"/>
      <c r="H437" s="12"/>
    </row>
    <row r="438">
      <c r="A438" s="12"/>
      <c r="B438" s="12"/>
      <c r="C438" s="12"/>
      <c r="D438" s="12"/>
      <c r="E438" s="12"/>
      <c r="F438" s="12"/>
      <c r="G438" s="12"/>
      <c r="H438" s="12"/>
    </row>
    <row r="439">
      <c r="A439" s="12"/>
      <c r="B439" s="12"/>
      <c r="C439" s="12"/>
      <c r="D439" s="12"/>
      <c r="E439" s="12"/>
      <c r="F439" s="12"/>
      <c r="G439" s="12"/>
      <c r="H439" s="12"/>
    </row>
    <row r="440">
      <c r="A440" s="12"/>
      <c r="B440" s="12"/>
      <c r="C440" s="12"/>
      <c r="D440" s="12"/>
      <c r="E440" s="12"/>
      <c r="F440" s="12"/>
      <c r="G440" s="12"/>
      <c r="H440" s="12"/>
    </row>
    <row r="441">
      <c r="A441" s="12"/>
      <c r="B441" s="12"/>
      <c r="C441" s="12"/>
      <c r="D441" s="12"/>
      <c r="E441" s="12"/>
      <c r="F441" s="12"/>
      <c r="G441" s="12"/>
      <c r="H441" s="12"/>
    </row>
    <row r="442">
      <c r="A442" s="12"/>
      <c r="B442" s="12"/>
      <c r="C442" s="12"/>
      <c r="D442" s="12"/>
      <c r="E442" s="12"/>
      <c r="F442" s="12"/>
      <c r="G442" s="12"/>
      <c r="H442" s="12"/>
    </row>
    <row r="443">
      <c r="A443" s="12"/>
      <c r="B443" s="12"/>
      <c r="C443" s="12"/>
      <c r="D443" s="12"/>
      <c r="E443" s="12"/>
      <c r="F443" s="12"/>
      <c r="G443" s="12"/>
      <c r="H443" s="12"/>
    </row>
    <row r="444">
      <c r="A444" s="12"/>
      <c r="B444" s="12"/>
      <c r="C444" s="12"/>
      <c r="D444" s="12"/>
      <c r="E444" s="12"/>
      <c r="F444" s="12"/>
      <c r="G444" s="12"/>
      <c r="H444" s="12"/>
    </row>
    <row r="445">
      <c r="A445" s="12"/>
      <c r="B445" s="12"/>
      <c r="C445" s="12"/>
      <c r="D445" s="12"/>
      <c r="E445" s="12"/>
      <c r="F445" s="12"/>
      <c r="G445" s="12"/>
      <c r="H445" s="12"/>
    </row>
    <row r="446">
      <c r="A446" s="12"/>
      <c r="B446" s="12"/>
      <c r="C446" s="12"/>
      <c r="D446" s="12"/>
      <c r="E446" s="12"/>
      <c r="F446" s="12"/>
      <c r="G446" s="12"/>
      <c r="H446" s="12"/>
    </row>
    <row r="447">
      <c r="A447" s="12"/>
      <c r="B447" s="12"/>
      <c r="C447" s="12"/>
      <c r="D447" s="12"/>
      <c r="E447" s="12"/>
      <c r="F447" s="12"/>
      <c r="G447" s="12"/>
      <c r="H447" s="12"/>
    </row>
    <row r="448">
      <c r="A448" s="12"/>
      <c r="B448" s="12"/>
      <c r="C448" s="12"/>
      <c r="D448" s="12"/>
      <c r="E448" s="12"/>
      <c r="F448" s="12"/>
      <c r="G448" s="12"/>
      <c r="H448" s="12"/>
    </row>
    <row r="449">
      <c r="A449" s="12"/>
      <c r="B449" s="12"/>
      <c r="C449" s="12"/>
      <c r="D449" s="12"/>
      <c r="E449" s="12"/>
      <c r="F449" s="12"/>
      <c r="G449" s="12"/>
      <c r="H449" s="12"/>
    </row>
    <row r="450">
      <c r="A450" s="12"/>
      <c r="B450" s="12"/>
      <c r="C450" s="12"/>
      <c r="D450" s="12"/>
      <c r="E450" s="12"/>
      <c r="F450" s="12"/>
      <c r="G450" s="12"/>
      <c r="H450" s="12"/>
    </row>
    <row r="451">
      <c r="A451" s="12"/>
      <c r="B451" s="12"/>
      <c r="C451" s="12"/>
      <c r="D451" s="12"/>
      <c r="E451" s="12"/>
      <c r="F451" s="12"/>
      <c r="G451" s="12"/>
      <c r="H451" s="12"/>
    </row>
    <row r="452">
      <c r="A452" s="12"/>
      <c r="B452" s="12"/>
      <c r="C452" s="12"/>
      <c r="D452" s="12"/>
      <c r="E452" s="12"/>
      <c r="F452" s="12"/>
      <c r="G452" s="12"/>
      <c r="H452" s="12"/>
    </row>
    <row r="453">
      <c r="A453" s="12"/>
      <c r="B453" s="12"/>
      <c r="C453" s="12"/>
      <c r="D453" s="12"/>
      <c r="E453" s="12"/>
      <c r="F453" s="12"/>
      <c r="G453" s="12"/>
      <c r="H453" s="12"/>
    </row>
    <row r="454">
      <c r="A454" s="12"/>
      <c r="B454" s="12"/>
      <c r="C454" s="12"/>
      <c r="D454" s="12"/>
      <c r="E454" s="12"/>
      <c r="F454" s="12"/>
      <c r="G454" s="12"/>
      <c r="H454" s="12"/>
    </row>
    <row r="455">
      <c r="A455" s="12"/>
      <c r="B455" s="12"/>
      <c r="C455" s="12"/>
      <c r="D455" s="12"/>
      <c r="E455" s="12"/>
      <c r="F455" s="12"/>
      <c r="G455" s="12"/>
      <c r="H455" s="12"/>
    </row>
    <row r="456">
      <c r="A456" s="12"/>
      <c r="B456" s="12"/>
      <c r="C456" s="12"/>
      <c r="D456" s="12"/>
      <c r="E456" s="12"/>
      <c r="F456" s="12"/>
      <c r="G456" s="12"/>
      <c r="H456" s="12"/>
    </row>
    <row r="457">
      <c r="A457" s="12"/>
      <c r="B457" s="12"/>
      <c r="C457" s="12"/>
      <c r="D457" s="12"/>
      <c r="E457" s="12"/>
      <c r="F457" s="12"/>
      <c r="G457" s="12"/>
      <c r="H457" s="12"/>
    </row>
    <row r="458">
      <c r="A458" s="12"/>
      <c r="B458" s="12"/>
      <c r="C458" s="12"/>
      <c r="D458" s="12"/>
      <c r="E458" s="12"/>
      <c r="F458" s="12"/>
      <c r="G458" s="12"/>
      <c r="H458" s="12"/>
    </row>
    <row r="459">
      <c r="A459" s="12"/>
      <c r="B459" s="12"/>
      <c r="C459" s="12"/>
      <c r="D459" s="12"/>
      <c r="E459" s="12"/>
      <c r="F459" s="12"/>
      <c r="G459" s="12"/>
      <c r="H459" s="12"/>
    </row>
    <row r="460">
      <c r="A460" s="12"/>
      <c r="B460" s="12"/>
      <c r="C460" s="12"/>
      <c r="D460" s="12"/>
      <c r="E460" s="12"/>
      <c r="F460" s="12"/>
      <c r="G460" s="12"/>
      <c r="H460" s="12"/>
    </row>
    <row r="461">
      <c r="A461" s="12"/>
      <c r="B461" s="12"/>
      <c r="C461" s="12"/>
      <c r="D461" s="12"/>
      <c r="E461" s="12"/>
      <c r="F461" s="12"/>
      <c r="G461" s="12"/>
      <c r="H461" s="12"/>
    </row>
    <row r="462">
      <c r="A462" s="12"/>
      <c r="B462" s="12"/>
      <c r="C462" s="12"/>
      <c r="D462" s="12"/>
      <c r="E462" s="12"/>
      <c r="F462" s="12"/>
      <c r="G462" s="12"/>
      <c r="H462" s="12"/>
    </row>
    <row r="463">
      <c r="A463" s="12"/>
      <c r="B463" s="12"/>
      <c r="C463" s="12"/>
      <c r="D463" s="12"/>
      <c r="E463" s="12"/>
      <c r="F463" s="12"/>
      <c r="G463" s="12"/>
      <c r="H463" s="12"/>
    </row>
    <row r="464">
      <c r="A464" s="12"/>
      <c r="B464" s="12"/>
      <c r="C464" s="12"/>
      <c r="D464" s="12"/>
      <c r="E464" s="12"/>
      <c r="F464" s="12"/>
      <c r="G464" s="12"/>
      <c r="H464" s="12"/>
    </row>
    <row r="465">
      <c r="A465" s="12"/>
      <c r="B465" s="12"/>
      <c r="C465" s="12"/>
      <c r="D465" s="12"/>
      <c r="E465" s="12"/>
      <c r="F465" s="12"/>
      <c r="G465" s="12"/>
      <c r="H465" s="12"/>
    </row>
    <row r="466">
      <c r="A466" s="12"/>
      <c r="B466" s="12"/>
      <c r="C466" s="12"/>
      <c r="D466" s="12"/>
      <c r="E466" s="12"/>
      <c r="F466" s="12"/>
      <c r="G466" s="12"/>
      <c r="H466" s="12"/>
    </row>
    <row r="467">
      <c r="A467" s="12"/>
      <c r="B467" s="12"/>
      <c r="C467" s="12"/>
      <c r="D467" s="12"/>
      <c r="E467" s="12"/>
      <c r="F467" s="12"/>
      <c r="G467" s="12"/>
      <c r="H467" s="12"/>
    </row>
    <row r="468">
      <c r="A468" s="12"/>
      <c r="B468" s="12"/>
      <c r="C468" s="12"/>
      <c r="D468" s="12"/>
      <c r="E468" s="12"/>
      <c r="F468" s="12"/>
      <c r="G468" s="12"/>
      <c r="H468" s="12"/>
    </row>
    <row r="469">
      <c r="A469" s="12"/>
      <c r="B469" s="12"/>
      <c r="C469" s="12"/>
      <c r="D469" s="12"/>
      <c r="E469" s="12"/>
      <c r="F469" s="12"/>
      <c r="G469" s="12"/>
      <c r="H469" s="12"/>
    </row>
    <row r="470">
      <c r="A470" s="12"/>
      <c r="B470" s="12"/>
      <c r="C470" s="12"/>
      <c r="D470" s="12"/>
      <c r="E470" s="12"/>
      <c r="F470" s="12"/>
      <c r="G470" s="12"/>
      <c r="H470" s="12"/>
    </row>
    <row r="471">
      <c r="A471" s="12"/>
      <c r="B471" s="12"/>
      <c r="C471" s="12"/>
      <c r="D471" s="12"/>
      <c r="E471" s="12"/>
      <c r="F471" s="12"/>
      <c r="G471" s="12"/>
      <c r="H471" s="12"/>
    </row>
    <row r="472">
      <c r="A472" s="12"/>
      <c r="B472" s="12"/>
      <c r="C472" s="12"/>
      <c r="D472" s="12"/>
      <c r="E472" s="12"/>
      <c r="F472" s="12"/>
      <c r="G472" s="12"/>
      <c r="H472" s="12"/>
    </row>
    <row r="473">
      <c r="A473" s="12"/>
      <c r="B473" s="12"/>
      <c r="C473" s="12"/>
      <c r="D473" s="12"/>
      <c r="E473" s="12"/>
      <c r="F473" s="12"/>
      <c r="G473" s="12"/>
      <c r="H473" s="12"/>
    </row>
    <row r="474">
      <c r="A474" s="12"/>
      <c r="B474" s="12"/>
      <c r="C474" s="12"/>
      <c r="D474" s="12"/>
      <c r="E474" s="12"/>
      <c r="F474" s="12"/>
      <c r="G474" s="12"/>
      <c r="H474" s="12"/>
    </row>
    <row r="475">
      <c r="A475" s="12"/>
      <c r="B475" s="12"/>
      <c r="C475" s="12"/>
      <c r="D475" s="12"/>
      <c r="E475" s="12"/>
      <c r="F475" s="12"/>
      <c r="G475" s="12"/>
      <c r="H475" s="12"/>
    </row>
    <row r="476">
      <c r="A476" s="12"/>
      <c r="B476" s="12"/>
      <c r="C476" s="12"/>
      <c r="D476" s="12"/>
      <c r="E476" s="12"/>
      <c r="F476" s="12"/>
      <c r="G476" s="12"/>
      <c r="H476" s="12"/>
    </row>
    <row r="477">
      <c r="A477" s="12"/>
      <c r="B477" s="12"/>
      <c r="C477" s="12"/>
      <c r="D477" s="12"/>
      <c r="E477" s="12"/>
      <c r="F477" s="12"/>
      <c r="G477" s="12"/>
      <c r="H477" s="12"/>
    </row>
    <row r="478">
      <c r="A478" s="12"/>
      <c r="B478" s="12"/>
      <c r="C478" s="12"/>
      <c r="D478" s="12"/>
      <c r="E478" s="12"/>
      <c r="F478" s="12"/>
      <c r="G478" s="12"/>
      <c r="H478" s="12"/>
    </row>
    <row r="479">
      <c r="A479" s="12"/>
      <c r="B479" s="12"/>
      <c r="C479" s="12"/>
      <c r="D479" s="12"/>
      <c r="E479" s="12"/>
      <c r="F479" s="12"/>
      <c r="G479" s="12"/>
      <c r="H479" s="12"/>
    </row>
    <row r="480">
      <c r="A480" s="12"/>
      <c r="B480" s="12"/>
      <c r="C480" s="12"/>
      <c r="D480" s="12"/>
      <c r="E480" s="12"/>
      <c r="F480" s="12"/>
      <c r="G480" s="12"/>
      <c r="H480" s="12"/>
    </row>
    <row r="481">
      <c r="A481" s="12"/>
      <c r="B481" s="12"/>
      <c r="C481" s="12"/>
      <c r="D481" s="12"/>
      <c r="E481" s="12"/>
      <c r="F481" s="12"/>
      <c r="G481" s="12"/>
      <c r="H481" s="12"/>
    </row>
    <row r="482">
      <c r="A482" s="12"/>
      <c r="B482" s="12"/>
      <c r="C482" s="12"/>
      <c r="D482" s="12"/>
      <c r="E482" s="12"/>
      <c r="F482" s="12"/>
      <c r="G482" s="12"/>
      <c r="H482" s="12"/>
    </row>
    <row r="483">
      <c r="A483" s="12"/>
      <c r="B483" s="12"/>
      <c r="C483" s="12"/>
      <c r="D483" s="12"/>
      <c r="E483" s="12"/>
      <c r="F483" s="12"/>
      <c r="G483" s="12"/>
      <c r="H483" s="12"/>
    </row>
    <row r="484">
      <c r="A484" s="12"/>
      <c r="B484" s="12"/>
      <c r="C484" s="12"/>
      <c r="D484" s="12"/>
      <c r="E484" s="12"/>
      <c r="F484" s="12"/>
      <c r="G484" s="12"/>
      <c r="H484" s="12"/>
    </row>
    <row r="485">
      <c r="A485" s="12"/>
      <c r="B485" s="12"/>
      <c r="C485" s="12"/>
      <c r="D485" s="12"/>
      <c r="E485" s="12"/>
      <c r="F485" s="12"/>
      <c r="G485" s="12"/>
      <c r="H485" s="12"/>
    </row>
    <row r="486">
      <c r="A486" s="12"/>
      <c r="B486" s="12"/>
      <c r="C486" s="12"/>
      <c r="D486" s="12"/>
      <c r="E486" s="12"/>
      <c r="F486" s="12"/>
      <c r="G486" s="12"/>
      <c r="H486" s="12"/>
    </row>
    <row r="487">
      <c r="A487" s="12"/>
      <c r="B487" s="12"/>
      <c r="C487" s="12"/>
      <c r="D487" s="12"/>
      <c r="E487" s="12"/>
      <c r="F487" s="12"/>
      <c r="G487" s="12"/>
      <c r="H487" s="12"/>
    </row>
    <row r="488">
      <c r="A488" s="12"/>
      <c r="B488" s="12"/>
      <c r="C488" s="12"/>
      <c r="D488" s="12"/>
      <c r="E488" s="12"/>
      <c r="F488" s="12"/>
      <c r="G488" s="12"/>
      <c r="H488" s="12"/>
    </row>
    <row r="489">
      <c r="A489" s="12"/>
      <c r="B489" s="12"/>
      <c r="C489" s="12"/>
      <c r="D489" s="12"/>
      <c r="E489" s="12"/>
      <c r="F489" s="12"/>
      <c r="G489" s="12"/>
      <c r="H489" s="12"/>
    </row>
    <row r="490">
      <c r="A490" s="12"/>
      <c r="B490" s="12"/>
      <c r="C490" s="12"/>
      <c r="D490" s="12"/>
      <c r="E490" s="12"/>
      <c r="F490" s="12"/>
      <c r="G490" s="12"/>
      <c r="H490" s="12"/>
    </row>
    <row r="491">
      <c r="A491" s="12"/>
      <c r="B491" s="12"/>
      <c r="C491" s="12"/>
      <c r="D491" s="12"/>
      <c r="E491" s="12"/>
      <c r="F491" s="12"/>
      <c r="G491" s="12"/>
      <c r="H491" s="12"/>
    </row>
    <row r="492">
      <c r="A492" s="12"/>
      <c r="B492" s="12"/>
      <c r="C492" s="12"/>
      <c r="D492" s="12"/>
      <c r="E492" s="12"/>
      <c r="F492" s="12"/>
      <c r="G492" s="12"/>
      <c r="H492" s="12"/>
    </row>
    <row r="493">
      <c r="A493" s="12"/>
      <c r="B493" s="12"/>
      <c r="C493" s="12"/>
      <c r="D493" s="12"/>
      <c r="E493" s="12"/>
      <c r="F493" s="12"/>
      <c r="G493" s="12"/>
      <c r="H493" s="12"/>
    </row>
    <row r="494">
      <c r="A494" s="12"/>
      <c r="B494" s="12"/>
      <c r="C494" s="12"/>
      <c r="D494" s="12"/>
      <c r="E494" s="12"/>
      <c r="F494" s="12"/>
      <c r="G494" s="12"/>
      <c r="H494" s="12"/>
    </row>
    <row r="495">
      <c r="A495" s="12"/>
      <c r="B495" s="12"/>
      <c r="C495" s="12"/>
      <c r="D495" s="12"/>
      <c r="E495" s="12"/>
      <c r="F495" s="12"/>
      <c r="G495" s="12"/>
      <c r="H495" s="12"/>
    </row>
    <row r="496">
      <c r="A496" s="12"/>
      <c r="B496" s="12"/>
      <c r="C496" s="12"/>
      <c r="D496" s="12"/>
      <c r="E496" s="12"/>
      <c r="F496" s="12"/>
      <c r="G496" s="12"/>
      <c r="H496" s="12"/>
    </row>
    <row r="497">
      <c r="A497" s="12"/>
      <c r="B497" s="12"/>
      <c r="C497" s="12"/>
      <c r="D497" s="12"/>
      <c r="E497" s="12"/>
      <c r="F497" s="12"/>
      <c r="G497" s="12"/>
      <c r="H497" s="12"/>
    </row>
    <row r="498">
      <c r="A498" s="12"/>
      <c r="B498" s="12"/>
      <c r="C498" s="12"/>
      <c r="D498" s="12"/>
      <c r="E498" s="12"/>
      <c r="F498" s="12"/>
      <c r="G498" s="12"/>
      <c r="H498" s="12"/>
    </row>
    <row r="499">
      <c r="A499" s="12"/>
      <c r="B499" s="12"/>
      <c r="C499" s="12"/>
      <c r="D499" s="12"/>
      <c r="E499" s="12"/>
      <c r="F499" s="12"/>
      <c r="G499" s="12"/>
      <c r="H499" s="12"/>
    </row>
    <row r="500">
      <c r="A500" s="12"/>
      <c r="B500" s="12"/>
      <c r="C500" s="12"/>
      <c r="D500" s="12"/>
      <c r="E500" s="12"/>
      <c r="F500" s="12"/>
      <c r="G500" s="12"/>
      <c r="H500" s="12"/>
    </row>
    <row r="501">
      <c r="A501" s="12"/>
      <c r="B501" s="12"/>
      <c r="C501" s="12"/>
      <c r="D501" s="12"/>
      <c r="E501" s="12"/>
      <c r="F501" s="12"/>
      <c r="G501" s="12"/>
      <c r="H501" s="12"/>
    </row>
    <row r="502">
      <c r="A502" s="12"/>
      <c r="B502" s="12"/>
      <c r="C502" s="12"/>
      <c r="D502" s="12"/>
      <c r="E502" s="12"/>
      <c r="F502" s="12"/>
      <c r="G502" s="12"/>
      <c r="H502" s="12"/>
    </row>
    <row r="503">
      <c r="A503" s="12"/>
      <c r="B503" s="12"/>
      <c r="C503" s="12"/>
      <c r="D503" s="12"/>
      <c r="E503" s="12"/>
      <c r="F503" s="12"/>
      <c r="G503" s="12"/>
      <c r="H503" s="12"/>
    </row>
    <row r="504">
      <c r="A504" s="12"/>
      <c r="B504" s="12"/>
      <c r="C504" s="12"/>
      <c r="D504" s="12"/>
      <c r="E504" s="12"/>
      <c r="F504" s="12"/>
      <c r="G504" s="12"/>
      <c r="H504" s="12"/>
    </row>
    <row r="505">
      <c r="A505" s="12"/>
      <c r="B505" s="12"/>
      <c r="C505" s="12"/>
      <c r="D505" s="12"/>
      <c r="E505" s="12"/>
      <c r="F505" s="12"/>
      <c r="G505" s="12"/>
      <c r="H505" s="12"/>
    </row>
    <row r="506">
      <c r="A506" s="12"/>
      <c r="B506" s="12"/>
      <c r="C506" s="12"/>
      <c r="D506" s="12"/>
      <c r="E506" s="12"/>
      <c r="F506" s="12"/>
      <c r="G506" s="12"/>
      <c r="H506" s="12"/>
    </row>
    <row r="507">
      <c r="A507" s="12"/>
      <c r="B507" s="12"/>
      <c r="C507" s="12"/>
      <c r="D507" s="12"/>
      <c r="E507" s="12"/>
      <c r="F507" s="12"/>
      <c r="G507" s="12"/>
      <c r="H507" s="12"/>
    </row>
    <row r="508">
      <c r="A508" s="12"/>
      <c r="B508" s="12"/>
      <c r="C508" s="12"/>
      <c r="D508" s="12"/>
      <c r="E508" s="12"/>
      <c r="F508" s="12"/>
      <c r="G508" s="12"/>
      <c r="H508" s="12"/>
    </row>
    <row r="509">
      <c r="A509" s="12"/>
      <c r="B509" s="12"/>
      <c r="C509" s="12"/>
      <c r="D509" s="12"/>
      <c r="E509" s="12"/>
      <c r="F509" s="12"/>
      <c r="G509" s="12"/>
      <c r="H509" s="12"/>
    </row>
    <row r="510">
      <c r="A510" s="12"/>
      <c r="B510" s="12"/>
      <c r="C510" s="12"/>
      <c r="D510" s="12"/>
      <c r="E510" s="12"/>
      <c r="F510" s="12"/>
      <c r="G510" s="12"/>
      <c r="H510" s="12"/>
    </row>
    <row r="511">
      <c r="A511" s="12"/>
      <c r="B511" s="12"/>
      <c r="C511" s="12"/>
      <c r="D511" s="12"/>
      <c r="E511" s="12"/>
      <c r="F511" s="12"/>
      <c r="G511" s="12"/>
      <c r="H511" s="12"/>
    </row>
    <row r="512">
      <c r="A512" s="12"/>
      <c r="B512" s="12"/>
      <c r="C512" s="12"/>
      <c r="D512" s="12"/>
      <c r="E512" s="12"/>
      <c r="F512" s="12"/>
      <c r="G512" s="12"/>
      <c r="H512" s="12"/>
    </row>
    <row r="513">
      <c r="A513" s="12"/>
      <c r="B513" s="12"/>
      <c r="C513" s="12"/>
      <c r="D513" s="12"/>
      <c r="E513" s="12"/>
      <c r="F513" s="12"/>
      <c r="G513" s="12"/>
      <c r="H513" s="12"/>
    </row>
    <row r="514">
      <c r="A514" s="12"/>
      <c r="B514" s="12"/>
      <c r="C514" s="12"/>
      <c r="D514" s="12"/>
      <c r="E514" s="12"/>
      <c r="F514" s="12"/>
      <c r="G514" s="12"/>
      <c r="H514" s="12"/>
    </row>
    <row r="515">
      <c r="A515" s="12"/>
      <c r="B515" s="12"/>
      <c r="C515" s="12"/>
      <c r="D515" s="12"/>
      <c r="E515" s="12"/>
      <c r="F515" s="12"/>
      <c r="G515" s="12"/>
      <c r="H515" s="12"/>
    </row>
    <row r="516">
      <c r="A516" s="12"/>
      <c r="B516" s="12"/>
      <c r="C516" s="12"/>
      <c r="D516" s="12"/>
      <c r="E516" s="12"/>
      <c r="F516" s="12"/>
      <c r="G516" s="12"/>
      <c r="H516" s="12"/>
    </row>
    <row r="517">
      <c r="A517" s="12"/>
      <c r="B517" s="12"/>
      <c r="C517" s="12"/>
      <c r="D517" s="12"/>
      <c r="E517" s="12"/>
      <c r="F517" s="12"/>
      <c r="G517" s="12"/>
      <c r="H517" s="12"/>
    </row>
    <row r="518">
      <c r="A518" s="12"/>
      <c r="B518" s="12"/>
      <c r="C518" s="12"/>
      <c r="D518" s="12"/>
      <c r="E518" s="12"/>
      <c r="F518" s="12"/>
      <c r="G518" s="12"/>
      <c r="H518" s="12"/>
    </row>
    <row r="519">
      <c r="A519" s="12"/>
      <c r="B519" s="12"/>
      <c r="C519" s="12"/>
      <c r="D519" s="12"/>
      <c r="E519" s="12"/>
      <c r="F519" s="12"/>
      <c r="G519" s="12"/>
      <c r="H519" s="12"/>
    </row>
    <row r="520">
      <c r="A520" s="12"/>
      <c r="B520" s="12"/>
      <c r="C520" s="12"/>
      <c r="D520" s="12"/>
      <c r="E520" s="12"/>
      <c r="F520" s="12"/>
      <c r="G520" s="12"/>
      <c r="H520" s="12"/>
    </row>
    <row r="521">
      <c r="A521" s="12"/>
      <c r="B521" s="12"/>
      <c r="C521" s="12"/>
      <c r="D521" s="12"/>
      <c r="E521" s="12"/>
      <c r="F521" s="12"/>
      <c r="G521" s="12"/>
      <c r="H521" s="12"/>
    </row>
    <row r="522">
      <c r="A522" s="12"/>
      <c r="B522" s="12"/>
      <c r="C522" s="12"/>
      <c r="D522" s="12"/>
      <c r="E522" s="12"/>
      <c r="F522" s="12"/>
      <c r="G522" s="12"/>
      <c r="H522" s="12"/>
    </row>
    <row r="523">
      <c r="A523" s="12"/>
      <c r="B523" s="12"/>
      <c r="C523" s="12"/>
      <c r="D523" s="12"/>
      <c r="E523" s="12"/>
      <c r="F523" s="12"/>
      <c r="G523" s="12"/>
      <c r="H523" s="12"/>
    </row>
    <row r="524">
      <c r="A524" s="12"/>
      <c r="B524" s="12"/>
      <c r="C524" s="12"/>
      <c r="D524" s="12"/>
      <c r="E524" s="12"/>
      <c r="F524" s="12"/>
      <c r="G524" s="12"/>
      <c r="H524" s="12"/>
    </row>
    <row r="525">
      <c r="A525" s="12"/>
      <c r="B525" s="12"/>
      <c r="C525" s="12"/>
      <c r="D525" s="12"/>
      <c r="E525" s="12"/>
      <c r="F525" s="12"/>
      <c r="G525" s="12"/>
      <c r="H525" s="12"/>
    </row>
    <row r="526">
      <c r="A526" s="12"/>
      <c r="B526" s="12"/>
      <c r="C526" s="12"/>
      <c r="D526" s="12"/>
      <c r="E526" s="12"/>
      <c r="F526" s="12"/>
      <c r="G526" s="12"/>
      <c r="H526" s="12"/>
    </row>
    <row r="527">
      <c r="A527" s="12"/>
      <c r="B527" s="12"/>
      <c r="C527" s="12"/>
      <c r="D527" s="12"/>
      <c r="E527" s="12"/>
      <c r="F527" s="12"/>
      <c r="G527" s="12"/>
      <c r="H527" s="12"/>
    </row>
    <row r="528">
      <c r="A528" s="12"/>
      <c r="B528" s="12"/>
      <c r="C528" s="12"/>
      <c r="D528" s="12"/>
      <c r="E528" s="12"/>
      <c r="F528" s="12"/>
      <c r="G528" s="12"/>
      <c r="H528" s="12"/>
    </row>
    <row r="529">
      <c r="A529" s="12"/>
      <c r="B529" s="12"/>
      <c r="C529" s="12"/>
      <c r="D529" s="12"/>
      <c r="E529" s="12"/>
      <c r="F529" s="12"/>
      <c r="G529" s="12"/>
      <c r="H529" s="12"/>
    </row>
    <row r="530">
      <c r="A530" s="12"/>
      <c r="B530" s="12"/>
      <c r="C530" s="12"/>
      <c r="D530" s="12"/>
      <c r="E530" s="12"/>
      <c r="F530" s="12"/>
      <c r="G530" s="12"/>
      <c r="H530" s="12"/>
    </row>
    <row r="531">
      <c r="A531" s="12"/>
      <c r="B531" s="12"/>
      <c r="C531" s="12"/>
      <c r="D531" s="12"/>
      <c r="E531" s="12"/>
      <c r="F531" s="12"/>
      <c r="G531" s="12"/>
      <c r="H531" s="12"/>
    </row>
    <row r="532">
      <c r="A532" s="12"/>
      <c r="B532" s="12"/>
      <c r="C532" s="12"/>
      <c r="D532" s="12"/>
      <c r="E532" s="12"/>
      <c r="F532" s="12"/>
      <c r="G532" s="12"/>
      <c r="H532" s="12"/>
    </row>
    <row r="533">
      <c r="A533" s="12"/>
      <c r="B533" s="12"/>
      <c r="C533" s="12"/>
      <c r="D533" s="12"/>
      <c r="E533" s="12"/>
      <c r="F533" s="12"/>
      <c r="G533" s="12"/>
      <c r="H533" s="12"/>
    </row>
    <row r="534">
      <c r="A534" s="12"/>
      <c r="B534" s="12"/>
      <c r="C534" s="12"/>
      <c r="D534" s="12"/>
      <c r="E534" s="12"/>
      <c r="F534" s="12"/>
      <c r="G534" s="12"/>
      <c r="H534" s="12"/>
    </row>
    <row r="535">
      <c r="A535" s="12"/>
      <c r="B535" s="12"/>
      <c r="C535" s="12"/>
      <c r="D535" s="12"/>
      <c r="E535" s="12"/>
      <c r="F535" s="12"/>
      <c r="G535" s="12"/>
      <c r="H535" s="12"/>
    </row>
    <row r="536">
      <c r="A536" s="12"/>
      <c r="B536" s="12"/>
      <c r="C536" s="12"/>
      <c r="D536" s="12"/>
      <c r="E536" s="12"/>
      <c r="F536" s="12"/>
      <c r="G536" s="12"/>
      <c r="H536" s="12"/>
    </row>
    <row r="537">
      <c r="A537" s="12"/>
      <c r="B537" s="12"/>
      <c r="C537" s="12"/>
      <c r="D537" s="12"/>
      <c r="E537" s="12"/>
      <c r="F537" s="12"/>
      <c r="G537" s="12"/>
      <c r="H537" s="12"/>
    </row>
    <row r="538">
      <c r="A538" s="12"/>
      <c r="B538" s="12"/>
      <c r="C538" s="12"/>
      <c r="D538" s="12"/>
      <c r="E538" s="12"/>
      <c r="F538" s="12"/>
      <c r="G538" s="12"/>
      <c r="H538" s="12"/>
    </row>
    <row r="539">
      <c r="A539" s="12"/>
      <c r="B539" s="12"/>
      <c r="C539" s="12"/>
      <c r="D539" s="12"/>
      <c r="E539" s="12"/>
      <c r="F539" s="12"/>
      <c r="G539" s="12"/>
      <c r="H539" s="12"/>
    </row>
    <row r="540">
      <c r="A540" s="12"/>
      <c r="B540" s="12"/>
      <c r="C540" s="12"/>
      <c r="D540" s="12"/>
      <c r="E540" s="12"/>
      <c r="F540" s="12"/>
      <c r="G540" s="12"/>
      <c r="H540" s="12"/>
    </row>
    <row r="541">
      <c r="A541" s="12"/>
      <c r="B541" s="12"/>
      <c r="C541" s="12"/>
      <c r="D541" s="12"/>
      <c r="E541" s="12"/>
      <c r="F541" s="12"/>
      <c r="G541" s="12"/>
      <c r="H541" s="12"/>
    </row>
    <row r="542">
      <c r="A542" s="12"/>
      <c r="B542" s="12"/>
      <c r="C542" s="12"/>
      <c r="D542" s="12"/>
      <c r="E542" s="12"/>
      <c r="F542" s="12"/>
      <c r="G542" s="12"/>
      <c r="H542" s="12"/>
    </row>
    <row r="543">
      <c r="A543" s="12"/>
      <c r="B543" s="12"/>
      <c r="C543" s="12"/>
      <c r="D543" s="12"/>
      <c r="E543" s="12"/>
      <c r="F543" s="12"/>
      <c r="G543" s="12"/>
      <c r="H543" s="12"/>
    </row>
    <row r="544">
      <c r="A544" s="12"/>
      <c r="B544" s="12"/>
      <c r="C544" s="12"/>
      <c r="D544" s="12"/>
      <c r="E544" s="12"/>
      <c r="F544" s="12"/>
      <c r="G544" s="12"/>
      <c r="H544" s="12"/>
    </row>
    <row r="545">
      <c r="A545" s="12"/>
      <c r="B545" s="12"/>
      <c r="C545" s="12"/>
      <c r="D545" s="12"/>
      <c r="E545" s="12"/>
      <c r="F545" s="12"/>
      <c r="G545" s="12"/>
      <c r="H545" s="12"/>
    </row>
    <row r="546">
      <c r="A546" s="12"/>
      <c r="B546" s="12"/>
      <c r="C546" s="12"/>
      <c r="D546" s="12"/>
      <c r="E546" s="12"/>
      <c r="F546" s="12"/>
      <c r="G546" s="12"/>
      <c r="H546" s="12"/>
    </row>
    <row r="547">
      <c r="A547" s="12"/>
      <c r="B547" s="12"/>
      <c r="C547" s="12"/>
      <c r="D547" s="12"/>
      <c r="E547" s="12"/>
      <c r="F547" s="12"/>
      <c r="G547" s="12"/>
      <c r="H547" s="12"/>
    </row>
    <row r="548">
      <c r="A548" s="12"/>
      <c r="B548" s="12"/>
      <c r="C548" s="12"/>
      <c r="D548" s="12"/>
      <c r="E548" s="12"/>
      <c r="F548" s="12"/>
      <c r="G548" s="12"/>
      <c r="H548" s="12"/>
    </row>
    <row r="549">
      <c r="A549" s="12"/>
      <c r="B549" s="12"/>
      <c r="C549" s="12"/>
      <c r="D549" s="12"/>
      <c r="E549" s="12"/>
      <c r="F549" s="12"/>
      <c r="G549" s="12"/>
      <c r="H549" s="12"/>
    </row>
    <row r="550">
      <c r="A550" s="12"/>
      <c r="B550" s="12"/>
      <c r="C550" s="12"/>
      <c r="D550" s="12"/>
      <c r="E550" s="12"/>
      <c r="F550" s="12"/>
      <c r="G550" s="12"/>
      <c r="H550" s="12"/>
    </row>
    <row r="551">
      <c r="A551" s="12"/>
      <c r="B551" s="12"/>
      <c r="C551" s="12"/>
      <c r="D551" s="12"/>
      <c r="E551" s="12"/>
      <c r="F551" s="12"/>
      <c r="G551" s="12"/>
      <c r="H551" s="12"/>
    </row>
    <row r="552">
      <c r="A552" s="12"/>
      <c r="B552" s="12"/>
      <c r="C552" s="12"/>
      <c r="D552" s="12"/>
      <c r="E552" s="12"/>
      <c r="F552" s="12"/>
      <c r="G552" s="12"/>
      <c r="H552" s="12"/>
    </row>
    <row r="553">
      <c r="A553" s="12"/>
      <c r="B553" s="12"/>
      <c r="C553" s="12"/>
      <c r="D553" s="12"/>
      <c r="E553" s="12"/>
      <c r="F553" s="12"/>
      <c r="G553" s="12"/>
      <c r="H553" s="12"/>
    </row>
    <row r="554">
      <c r="A554" s="12"/>
      <c r="B554" s="12"/>
      <c r="C554" s="12"/>
      <c r="D554" s="12"/>
      <c r="E554" s="12"/>
      <c r="F554" s="12"/>
      <c r="G554" s="12"/>
      <c r="H554" s="12"/>
    </row>
    <row r="555">
      <c r="A555" s="12"/>
      <c r="B555" s="12"/>
      <c r="C555" s="12"/>
      <c r="D555" s="12"/>
      <c r="E555" s="12"/>
      <c r="F555" s="12"/>
      <c r="G555" s="12"/>
      <c r="H555" s="12"/>
    </row>
    <row r="556">
      <c r="A556" s="12"/>
      <c r="B556" s="12"/>
      <c r="C556" s="12"/>
      <c r="D556" s="12"/>
      <c r="E556" s="12"/>
      <c r="F556" s="12"/>
      <c r="G556" s="12"/>
      <c r="H556" s="12"/>
    </row>
    <row r="557">
      <c r="A557" s="12"/>
      <c r="B557" s="12"/>
      <c r="C557" s="12"/>
      <c r="D557" s="12"/>
      <c r="E557" s="12"/>
      <c r="F557" s="12"/>
      <c r="G557" s="12"/>
      <c r="H557" s="12"/>
    </row>
    <row r="558">
      <c r="A558" s="12"/>
      <c r="B558" s="12"/>
      <c r="C558" s="12"/>
      <c r="D558" s="12"/>
      <c r="E558" s="12"/>
      <c r="F558" s="12"/>
      <c r="G558" s="12"/>
      <c r="H558" s="12"/>
    </row>
    <row r="559">
      <c r="A559" s="12"/>
      <c r="B559" s="12"/>
      <c r="C559" s="12"/>
      <c r="D559" s="12"/>
      <c r="E559" s="12"/>
      <c r="F559" s="12"/>
      <c r="G559" s="12"/>
      <c r="H559" s="12"/>
    </row>
    <row r="560">
      <c r="A560" s="12"/>
      <c r="B560" s="12"/>
      <c r="C560" s="12"/>
      <c r="D560" s="12"/>
      <c r="E560" s="12"/>
      <c r="F560" s="12"/>
      <c r="G560" s="12"/>
      <c r="H560" s="12"/>
    </row>
    <row r="561">
      <c r="A561" s="12"/>
      <c r="B561" s="12"/>
      <c r="C561" s="12"/>
      <c r="D561" s="12"/>
      <c r="E561" s="12"/>
      <c r="F561" s="12"/>
      <c r="G561" s="12"/>
      <c r="H561" s="12"/>
    </row>
    <row r="562">
      <c r="A562" s="12"/>
      <c r="B562" s="12"/>
      <c r="C562" s="12"/>
      <c r="D562" s="12"/>
      <c r="E562" s="12"/>
      <c r="F562" s="12"/>
      <c r="G562" s="12"/>
      <c r="H562" s="12"/>
    </row>
    <row r="563">
      <c r="A563" s="12"/>
      <c r="B563" s="12"/>
      <c r="C563" s="12"/>
      <c r="D563" s="12"/>
      <c r="E563" s="12"/>
      <c r="F563" s="12"/>
      <c r="G563" s="12"/>
      <c r="H563" s="12"/>
    </row>
    <row r="564">
      <c r="A564" s="12"/>
      <c r="B564" s="12"/>
      <c r="C564" s="12"/>
      <c r="D564" s="12"/>
      <c r="E564" s="12"/>
      <c r="F564" s="12"/>
      <c r="G564" s="12"/>
      <c r="H564" s="12"/>
    </row>
    <row r="565">
      <c r="A565" s="12"/>
      <c r="B565" s="12"/>
      <c r="C565" s="12"/>
      <c r="D565" s="12"/>
      <c r="E565" s="12"/>
      <c r="F565" s="12"/>
      <c r="G565" s="12"/>
      <c r="H565" s="12"/>
    </row>
    <row r="566">
      <c r="A566" s="12"/>
      <c r="B566" s="12"/>
      <c r="C566" s="12"/>
      <c r="D566" s="12"/>
      <c r="E566" s="12"/>
      <c r="F566" s="12"/>
      <c r="G566" s="12"/>
      <c r="H566" s="12"/>
    </row>
    <row r="567">
      <c r="A567" s="12"/>
      <c r="B567" s="12"/>
      <c r="C567" s="12"/>
      <c r="D567" s="12"/>
      <c r="E567" s="12"/>
      <c r="F567" s="12"/>
      <c r="G567" s="12"/>
      <c r="H567" s="12"/>
    </row>
    <row r="568">
      <c r="A568" s="12"/>
      <c r="B568" s="12"/>
      <c r="C568" s="12"/>
      <c r="D568" s="12"/>
      <c r="E568" s="12"/>
      <c r="F568" s="12"/>
      <c r="G568" s="12"/>
      <c r="H568" s="12"/>
    </row>
    <row r="569">
      <c r="A569" s="12"/>
      <c r="B569" s="12"/>
      <c r="C569" s="12"/>
      <c r="D569" s="12"/>
      <c r="E569" s="12"/>
      <c r="F569" s="12"/>
      <c r="G569" s="12"/>
      <c r="H569" s="12"/>
    </row>
    <row r="570">
      <c r="A570" s="12"/>
      <c r="B570" s="12"/>
      <c r="C570" s="12"/>
      <c r="D570" s="12"/>
      <c r="E570" s="12"/>
      <c r="F570" s="12"/>
      <c r="G570" s="12"/>
      <c r="H570" s="12"/>
    </row>
    <row r="571">
      <c r="A571" s="12"/>
      <c r="B571" s="12"/>
      <c r="C571" s="12"/>
      <c r="D571" s="12"/>
      <c r="E571" s="12"/>
      <c r="F571" s="12"/>
      <c r="G571" s="12"/>
      <c r="H571" s="12"/>
    </row>
    <row r="572">
      <c r="A572" s="12"/>
      <c r="B572" s="12"/>
      <c r="C572" s="12"/>
      <c r="D572" s="12"/>
      <c r="E572" s="12"/>
      <c r="F572" s="12"/>
      <c r="G572" s="12"/>
      <c r="H572" s="12"/>
    </row>
    <row r="573">
      <c r="A573" s="12"/>
      <c r="B573" s="12"/>
      <c r="C573" s="12"/>
      <c r="D573" s="12"/>
      <c r="E573" s="12"/>
      <c r="F573" s="12"/>
      <c r="G573" s="12"/>
      <c r="H573" s="12"/>
    </row>
    <row r="574">
      <c r="A574" s="12"/>
      <c r="B574" s="12"/>
      <c r="C574" s="12"/>
      <c r="D574" s="12"/>
      <c r="E574" s="12"/>
      <c r="F574" s="12"/>
      <c r="G574" s="12"/>
      <c r="H574" s="12"/>
    </row>
    <row r="575">
      <c r="A575" s="12"/>
      <c r="B575" s="12"/>
      <c r="C575" s="12"/>
      <c r="D575" s="12"/>
      <c r="E575" s="12"/>
      <c r="F575" s="12"/>
      <c r="G575" s="12"/>
      <c r="H575" s="12"/>
    </row>
    <row r="576">
      <c r="A576" s="12"/>
      <c r="B576" s="12"/>
      <c r="C576" s="12"/>
      <c r="D576" s="12"/>
      <c r="E576" s="12"/>
      <c r="F576" s="12"/>
      <c r="G576" s="12"/>
      <c r="H576" s="12"/>
    </row>
    <row r="577">
      <c r="A577" s="12"/>
      <c r="B577" s="12"/>
      <c r="C577" s="12"/>
      <c r="D577" s="12"/>
      <c r="E577" s="12"/>
      <c r="F577" s="12"/>
      <c r="G577" s="12"/>
      <c r="H577" s="12"/>
    </row>
    <row r="578">
      <c r="A578" s="12"/>
      <c r="B578" s="12"/>
      <c r="C578" s="12"/>
      <c r="D578" s="12"/>
      <c r="E578" s="12"/>
      <c r="F578" s="12"/>
      <c r="G578" s="12"/>
      <c r="H578" s="12"/>
    </row>
    <row r="579">
      <c r="A579" s="12"/>
      <c r="B579" s="12"/>
      <c r="C579" s="12"/>
      <c r="D579" s="12"/>
      <c r="E579" s="12"/>
      <c r="F579" s="12"/>
      <c r="G579" s="12"/>
      <c r="H579" s="12"/>
    </row>
    <row r="580">
      <c r="A580" s="12"/>
      <c r="B580" s="12"/>
      <c r="C580" s="12"/>
      <c r="D580" s="12"/>
      <c r="E580" s="12"/>
      <c r="F580" s="12"/>
      <c r="G580" s="12"/>
      <c r="H580" s="12"/>
    </row>
    <row r="581">
      <c r="A581" s="12"/>
      <c r="B581" s="12"/>
      <c r="C581" s="12"/>
      <c r="D581" s="12"/>
      <c r="E581" s="12"/>
      <c r="F581" s="12"/>
      <c r="G581" s="12"/>
      <c r="H581" s="12"/>
    </row>
    <row r="582">
      <c r="A582" s="12"/>
      <c r="B582" s="12"/>
      <c r="C582" s="12"/>
      <c r="D582" s="12"/>
      <c r="E582" s="12"/>
      <c r="F582" s="12"/>
      <c r="G582" s="12"/>
      <c r="H582" s="12"/>
    </row>
    <row r="583">
      <c r="A583" s="12"/>
      <c r="B583" s="12"/>
      <c r="C583" s="12"/>
      <c r="D583" s="12"/>
      <c r="E583" s="12"/>
      <c r="F583" s="12"/>
      <c r="G583" s="12"/>
      <c r="H583" s="12"/>
    </row>
    <row r="584">
      <c r="A584" s="12"/>
      <c r="B584" s="12"/>
      <c r="C584" s="12"/>
      <c r="D584" s="12"/>
      <c r="E584" s="12"/>
      <c r="F584" s="12"/>
      <c r="G584" s="12"/>
      <c r="H584" s="12"/>
    </row>
    <row r="585">
      <c r="A585" s="12"/>
      <c r="B585" s="12"/>
      <c r="C585" s="12"/>
      <c r="D585" s="12"/>
      <c r="E585" s="12"/>
      <c r="F585" s="12"/>
      <c r="G585" s="12"/>
      <c r="H585" s="12"/>
    </row>
    <row r="586">
      <c r="A586" s="12"/>
      <c r="B586" s="12"/>
      <c r="C586" s="12"/>
      <c r="D586" s="12"/>
      <c r="E586" s="12"/>
      <c r="F586" s="12"/>
      <c r="G586" s="12"/>
      <c r="H586" s="12"/>
    </row>
    <row r="587">
      <c r="A587" s="12"/>
      <c r="B587" s="12"/>
      <c r="C587" s="12"/>
      <c r="D587" s="12"/>
      <c r="E587" s="12"/>
      <c r="F587" s="12"/>
      <c r="G587" s="12"/>
      <c r="H587" s="12"/>
    </row>
    <row r="588">
      <c r="A588" s="12"/>
      <c r="B588" s="12"/>
      <c r="C588" s="12"/>
      <c r="D588" s="12"/>
      <c r="E588" s="12"/>
      <c r="F588" s="12"/>
      <c r="G588" s="12"/>
      <c r="H588" s="12"/>
    </row>
    <row r="589">
      <c r="A589" s="12"/>
      <c r="B589" s="12"/>
      <c r="C589" s="12"/>
      <c r="D589" s="12"/>
      <c r="E589" s="12"/>
      <c r="F589" s="12"/>
      <c r="G589" s="12"/>
      <c r="H589" s="12"/>
    </row>
    <row r="590">
      <c r="A590" s="12"/>
      <c r="B590" s="12"/>
      <c r="C590" s="12"/>
      <c r="D590" s="12"/>
      <c r="E590" s="12"/>
      <c r="F590" s="12"/>
      <c r="G590" s="12"/>
      <c r="H590" s="12"/>
    </row>
    <row r="591">
      <c r="A591" s="12"/>
      <c r="B591" s="12"/>
      <c r="C591" s="12"/>
      <c r="D591" s="12"/>
      <c r="E591" s="12"/>
      <c r="F591" s="12"/>
      <c r="G591" s="12"/>
      <c r="H591" s="12"/>
    </row>
    <row r="592">
      <c r="A592" s="12"/>
      <c r="B592" s="12"/>
      <c r="C592" s="12"/>
      <c r="D592" s="12"/>
      <c r="E592" s="12"/>
      <c r="F592" s="12"/>
      <c r="G592" s="12"/>
      <c r="H592" s="12"/>
    </row>
    <row r="593">
      <c r="A593" s="12"/>
      <c r="B593" s="12"/>
      <c r="C593" s="12"/>
      <c r="D593" s="12"/>
      <c r="E593" s="12"/>
      <c r="F593" s="12"/>
      <c r="G593" s="12"/>
      <c r="H593" s="12"/>
    </row>
    <row r="594">
      <c r="A594" s="12"/>
      <c r="B594" s="12"/>
      <c r="C594" s="12"/>
      <c r="D594" s="12"/>
      <c r="E594" s="12"/>
      <c r="F594" s="12"/>
      <c r="G594" s="12"/>
      <c r="H594" s="12"/>
    </row>
    <row r="595">
      <c r="A595" s="12"/>
      <c r="B595" s="12"/>
      <c r="C595" s="12"/>
      <c r="D595" s="12"/>
      <c r="E595" s="12"/>
      <c r="F595" s="12"/>
      <c r="G595" s="12"/>
      <c r="H595" s="12"/>
    </row>
    <row r="596">
      <c r="A596" s="12"/>
      <c r="B596" s="12"/>
      <c r="C596" s="12"/>
      <c r="D596" s="12"/>
      <c r="E596" s="12"/>
      <c r="F596" s="12"/>
      <c r="G596" s="12"/>
      <c r="H596" s="12"/>
    </row>
    <row r="597">
      <c r="A597" s="12"/>
      <c r="B597" s="12"/>
      <c r="C597" s="12"/>
      <c r="D597" s="12"/>
      <c r="E597" s="12"/>
      <c r="F597" s="12"/>
      <c r="G597" s="12"/>
      <c r="H597" s="12"/>
    </row>
    <row r="598">
      <c r="A598" s="12"/>
      <c r="B598" s="12"/>
      <c r="C598" s="12"/>
      <c r="D598" s="12"/>
      <c r="E598" s="12"/>
      <c r="F598" s="12"/>
      <c r="G598" s="12"/>
      <c r="H598" s="12"/>
    </row>
    <row r="599">
      <c r="A599" s="12"/>
      <c r="B599" s="12"/>
      <c r="C599" s="12"/>
      <c r="D599" s="12"/>
      <c r="E599" s="12"/>
      <c r="F599" s="12"/>
      <c r="G599" s="12"/>
      <c r="H599" s="12"/>
    </row>
    <row r="600">
      <c r="A600" s="12"/>
      <c r="B600" s="12"/>
      <c r="C600" s="12"/>
      <c r="D600" s="12"/>
      <c r="E600" s="12"/>
      <c r="F600" s="12"/>
      <c r="G600" s="12"/>
      <c r="H600" s="12"/>
    </row>
    <row r="601">
      <c r="A601" s="12"/>
      <c r="B601" s="12"/>
      <c r="C601" s="12"/>
      <c r="D601" s="12"/>
      <c r="E601" s="12"/>
      <c r="F601" s="12"/>
      <c r="G601" s="12"/>
      <c r="H601" s="12"/>
    </row>
    <row r="602">
      <c r="A602" s="12"/>
      <c r="B602" s="12"/>
      <c r="C602" s="12"/>
      <c r="D602" s="12"/>
      <c r="E602" s="12"/>
      <c r="F602" s="12"/>
      <c r="G602" s="12"/>
      <c r="H602" s="12"/>
    </row>
    <row r="603">
      <c r="A603" s="12"/>
      <c r="B603" s="12"/>
      <c r="C603" s="12"/>
      <c r="D603" s="12"/>
      <c r="E603" s="12"/>
      <c r="F603" s="12"/>
      <c r="G603" s="12"/>
      <c r="H603" s="12"/>
    </row>
    <row r="604">
      <c r="A604" s="12"/>
      <c r="B604" s="12"/>
      <c r="C604" s="12"/>
      <c r="D604" s="12"/>
      <c r="E604" s="12"/>
      <c r="F604" s="12"/>
      <c r="G604" s="12"/>
      <c r="H604" s="12"/>
    </row>
    <row r="605">
      <c r="A605" s="12"/>
      <c r="B605" s="12"/>
      <c r="C605" s="12"/>
      <c r="D605" s="12"/>
      <c r="E605" s="12"/>
      <c r="F605" s="12"/>
      <c r="G605" s="12"/>
      <c r="H605" s="12"/>
    </row>
    <row r="606">
      <c r="A606" s="12"/>
      <c r="B606" s="12"/>
      <c r="C606" s="12"/>
      <c r="D606" s="12"/>
      <c r="E606" s="12"/>
      <c r="F606" s="12"/>
      <c r="G606" s="12"/>
      <c r="H606" s="12"/>
    </row>
    <row r="607">
      <c r="A607" s="12"/>
      <c r="B607" s="12"/>
      <c r="C607" s="12"/>
      <c r="D607" s="12"/>
      <c r="E607" s="12"/>
      <c r="F607" s="12"/>
      <c r="G607" s="12"/>
      <c r="H607" s="12"/>
    </row>
    <row r="608">
      <c r="A608" s="12"/>
      <c r="B608" s="12"/>
      <c r="C608" s="12"/>
      <c r="D608" s="12"/>
      <c r="E608" s="12"/>
      <c r="F608" s="12"/>
      <c r="G608" s="12"/>
      <c r="H608" s="12"/>
    </row>
    <row r="609">
      <c r="A609" s="12"/>
      <c r="B609" s="12"/>
      <c r="C609" s="12"/>
      <c r="D609" s="12"/>
      <c r="E609" s="12"/>
      <c r="F609" s="12"/>
      <c r="G609" s="12"/>
      <c r="H609" s="12"/>
    </row>
    <row r="610">
      <c r="A610" s="12"/>
      <c r="B610" s="12"/>
      <c r="C610" s="12"/>
      <c r="D610" s="12"/>
      <c r="E610" s="12"/>
      <c r="F610" s="12"/>
      <c r="G610" s="12"/>
      <c r="H610" s="12"/>
    </row>
    <row r="611">
      <c r="A611" s="12"/>
      <c r="B611" s="12"/>
      <c r="C611" s="12"/>
      <c r="D611" s="12"/>
      <c r="E611" s="12"/>
      <c r="F611" s="12"/>
      <c r="G611" s="12"/>
      <c r="H611" s="12"/>
    </row>
    <row r="612">
      <c r="A612" s="12"/>
      <c r="B612" s="12"/>
      <c r="C612" s="12"/>
      <c r="D612" s="12"/>
      <c r="E612" s="12"/>
      <c r="F612" s="12"/>
      <c r="G612" s="12"/>
      <c r="H612" s="12"/>
    </row>
    <row r="613">
      <c r="A613" s="12"/>
      <c r="B613" s="12"/>
      <c r="C613" s="12"/>
      <c r="D613" s="12"/>
      <c r="E613" s="12"/>
      <c r="F613" s="12"/>
      <c r="G613" s="12"/>
      <c r="H613" s="12"/>
    </row>
    <row r="614">
      <c r="A614" s="12"/>
      <c r="B614" s="12"/>
      <c r="C614" s="12"/>
      <c r="D614" s="12"/>
      <c r="E614" s="12"/>
      <c r="F614" s="12"/>
      <c r="G614" s="12"/>
      <c r="H614" s="12"/>
    </row>
    <row r="615">
      <c r="A615" s="12"/>
      <c r="B615" s="12"/>
      <c r="C615" s="12"/>
      <c r="D615" s="12"/>
      <c r="E615" s="12"/>
      <c r="F615" s="12"/>
      <c r="G615" s="12"/>
      <c r="H615" s="12"/>
    </row>
    <row r="616">
      <c r="A616" s="12"/>
      <c r="B616" s="12"/>
      <c r="C616" s="12"/>
      <c r="D616" s="12"/>
      <c r="E616" s="12"/>
      <c r="F616" s="12"/>
      <c r="G616" s="12"/>
      <c r="H616" s="12"/>
    </row>
    <row r="617">
      <c r="A617" s="12"/>
      <c r="B617" s="12"/>
      <c r="C617" s="12"/>
      <c r="D617" s="12"/>
      <c r="E617" s="12"/>
      <c r="F617" s="12"/>
      <c r="G617" s="12"/>
      <c r="H617" s="12"/>
    </row>
    <row r="618">
      <c r="A618" s="12"/>
      <c r="B618" s="12"/>
      <c r="C618" s="12"/>
      <c r="D618" s="12"/>
      <c r="E618" s="12"/>
      <c r="F618" s="12"/>
      <c r="G618" s="12"/>
      <c r="H618" s="12"/>
    </row>
    <row r="619">
      <c r="A619" s="12"/>
      <c r="B619" s="12"/>
      <c r="C619" s="12"/>
      <c r="D619" s="12"/>
      <c r="E619" s="12"/>
      <c r="F619" s="12"/>
      <c r="G619" s="12"/>
      <c r="H619" s="12"/>
    </row>
    <row r="620">
      <c r="A620" s="12"/>
      <c r="B620" s="12"/>
      <c r="C620" s="12"/>
      <c r="D620" s="12"/>
      <c r="E620" s="12"/>
      <c r="F620" s="12"/>
      <c r="G620" s="12"/>
      <c r="H620" s="12"/>
    </row>
    <row r="621">
      <c r="A621" s="12"/>
      <c r="B621" s="12"/>
      <c r="C621" s="12"/>
      <c r="D621" s="12"/>
      <c r="E621" s="12"/>
      <c r="F621" s="12"/>
      <c r="G621" s="12"/>
      <c r="H621" s="12"/>
    </row>
    <row r="622">
      <c r="A622" s="12"/>
      <c r="B622" s="12"/>
      <c r="C622" s="12"/>
      <c r="D622" s="12"/>
      <c r="E622" s="12"/>
      <c r="F622" s="12"/>
      <c r="G622" s="12"/>
      <c r="H622" s="12"/>
    </row>
    <row r="623">
      <c r="A623" s="12"/>
      <c r="B623" s="12"/>
      <c r="C623" s="12"/>
      <c r="D623" s="12"/>
      <c r="E623" s="12"/>
      <c r="F623" s="12"/>
      <c r="G623" s="12"/>
      <c r="H623" s="12"/>
    </row>
    <row r="624">
      <c r="A624" s="12"/>
      <c r="B624" s="12"/>
      <c r="C624" s="12"/>
      <c r="D624" s="12"/>
      <c r="E624" s="12"/>
      <c r="F624" s="12"/>
      <c r="G624" s="12"/>
      <c r="H624" s="12"/>
    </row>
    <row r="625">
      <c r="A625" s="12"/>
      <c r="B625" s="12"/>
      <c r="C625" s="12"/>
      <c r="D625" s="12"/>
      <c r="E625" s="12"/>
      <c r="F625" s="12"/>
      <c r="G625" s="12"/>
      <c r="H625" s="12"/>
    </row>
    <row r="626">
      <c r="A626" s="12"/>
      <c r="B626" s="12"/>
      <c r="C626" s="12"/>
      <c r="D626" s="12"/>
      <c r="E626" s="12"/>
      <c r="F626" s="12"/>
      <c r="G626" s="12"/>
      <c r="H626" s="12"/>
    </row>
    <row r="627">
      <c r="A627" s="12"/>
      <c r="B627" s="12"/>
      <c r="C627" s="12"/>
      <c r="D627" s="12"/>
      <c r="E627" s="12"/>
      <c r="F627" s="12"/>
      <c r="G627" s="12"/>
      <c r="H627" s="12"/>
    </row>
    <row r="628">
      <c r="A628" s="12"/>
      <c r="B628" s="12"/>
      <c r="C628" s="12"/>
      <c r="D628" s="12"/>
      <c r="E628" s="12"/>
      <c r="F628" s="12"/>
      <c r="G628" s="12"/>
      <c r="H628" s="12"/>
    </row>
    <row r="629">
      <c r="A629" s="12"/>
      <c r="B629" s="12"/>
      <c r="C629" s="12"/>
      <c r="D629" s="12"/>
      <c r="E629" s="12"/>
      <c r="F629" s="12"/>
      <c r="G629" s="12"/>
      <c r="H629" s="12"/>
    </row>
    <row r="630">
      <c r="A630" s="12"/>
      <c r="B630" s="12"/>
      <c r="C630" s="12"/>
      <c r="D630" s="12"/>
      <c r="E630" s="12"/>
      <c r="F630" s="12"/>
      <c r="G630" s="12"/>
      <c r="H630" s="12"/>
    </row>
    <row r="631">
      <c r="A631" s="12"/>
      <c r="B631" s="12"/>
      <c r="C631" s="12"/>
      <c r="D631" s="12"/>
      <c r="E631" s="12"/>
      <c r="F631" s="12"/>
      <c r="G631" s="12"/>
      <c r="H631" s="12"/>
    </row>
    <row r="632">
      <c r="A632" s="12"/>
      <c r="B632" s="12"/>
      <c r="C632" s="12"/>
      <c r="D632" s="12"/>
      <c r="E632" s="12"/>
      <c r="F632" s="12"/>
      <c r="G632" s="12"/>
      <c r="H632" s="12"/>
    </row>
    <row r="633">
      <c r="A633" s="12"/>
      <c r="B633" s="12"/>
      <c r="C633" s="12"/>
      <c r="D633" s="12"/>
      <c r="E633" s="12"/>
      <c r="F633" s="12"/>
      <c r="G633" s="12"/>
      <c r="H633" s="12"/>
    </row>
    <row r="634">
      <c r="A634" s="12"/>
      <c r="B634" s="12"/>
      <c r="C634" s="12"/>
      <c r="D634" s="12"/>
      <c r="E634" s="12"/>
      <c r="F634" s="12"/>
      <c r="G634" s="12"/>
      <c r="H634" s="12"/>
    </row>
    <row r="635">
      <c r="A635" s="12"/>
      <c r="B635" s="12"/>
      <c r="C635" s="12"/>
      <c r="D635" s="12"/>
      <c r="E635" s="12"/>
      <c r="F635" s="12"/>
      <c r="G635" s="12"/>
      <c r="H635" s="12"/>
    </row>
    <row r="636">
      <c r="A636" s="12"/>
      <c r="B636" s="12"/>
      <c r="C636" s="12"/>
      <c r="D636" s="12"/>
      <c r="E636" s="12"/>
      <c r="F636" s="12"/>
      <c r="G636" s="12"/>
      <c r="H636" s="12"/>
    </row>
    <row r="637">
      <c r="A637" s="12"/>
      <c r="B637" s="12"/>
      <c r="C637" s="12"/>
      <c r="D637" s="12"/>
      <c r="E637" s="12"/>
      <c r="F637" s="12"/>
      <c r="G637" s="12"/>
      <c r="H637" s="12"/>
    </row>
    <row r="638">
      <c r="A638" s="12"/>
      <c r="B638" s="12"/>
      <c r="C638" s="12"/>
      <c r="D638" s="12"/>
      <c r="E638" s="12"/>
      <c r="F638" s="12"/>
      <c r="G638" s="12"/>
      <c r="H638" s="12"/>
    </row>
    <row r="639">
      <c r="A639" s="12"/>
      <c r="B639" s="12"/>
      <c r="C639" s="12"/>
      <c r="D639" s="12"/>
      <c r="E639" s="12"/>
      <c r="F639" s="12"/>
      <c r="G639" s="12"/>
      <c r="H639" s="12"/>
    </row>
    <row r="640">
      <c r="A640" s="12"/>
      <c r="B640" s="12"/>
      <c r="C640" s="12"/>
      <c r="D640" s="12"/>
      <c r="E640" s="12"/>
      <c r="F640" s="12"/>
      <c r="G640" s="12"/>
      <c r="H640" s="12"/>
    </row>
    <row r="641">
      <c r="A641" s="12"/>
      <c r="B641" s="12"/>
      <c r="C641" s="12"/>
      <c r="D641" s="12"/>
      <c r="E641" s="12"/>
      <c r="F641" s="12"/>
      <c r="G641" s="12"/>
      <c r="H641" s="12"/>
    </row>
    <row r="642">
      <c r="A642" s="12"/>
      <c r="B642" s="12"/>
      <c r="C642" s="12"/>
      <c r="D642" s="12"/>
      <c r="E642" s="12"/>
      <c r="F642" s="12"/>
      <c r="G642" s="12"/>
      <c r="H642" s="12"/>
    </row>
    <row r="643">
      <c r="A643" s="12"/>
      <c r="B643" s="12"/>
      <c r="C643" s="12"/>
      <c r="D643" s="12"/>
      <c r="E643" s="12"/>
      <c r="F643" s="12"/>
      <c r="G643" s="12"/>
      <c r="H643" s="12"/>
    </row>
    <row r="644">
      <c r="A644" s="12"/>
      <c r="B644" s="12"/>
      <c r="C644" s="12"/>
      <c r="D644" s="12"/>
      <c r="E644" s="12"/>
      <c r="F644" s="12"/>
      <c r="G644" s="12"/>
      <c r="H644" s="12"/>
    </row>
    <row r="645">
      <c r="A645" s="12"/>
      <c r="B645" s="12"/>
      <c r="C645" s="12"/>
      <c r="D645" s="12"/>
      <c r="E645" s="12"/>
      <c r="F645" s="12"/>
      <c r="G645" s="12"/>
      <c r="H645" s="12"/>
    </row>
    <row r="646">
      <c r="A646" s="12"/>
      <c r="B646" s="12"/>
      <c r="C646" s="12"/>
      <c r="D646" s="12"/>
      <c r="E646" s="12"/>
      <c r="F646" s="12"/>
      <c r="G646" s="12"/>
      <c r="H646" s="12"/>
    </row>
    <row r="647">
      <c r="A647" s="12"/>
      <c r="B647" s="12"/>
      <c r="C647" s="12"/>
      <c r="D647" s="12"/>
      <c r="E647" s="12"/>
      <c r="F647" s="12"/>
      <c r="G647" s="12"/>
      <c r="H647" s="12"/>
    </row>
    <row r="648">
      <c r="A648" s="12"/>
      <c r="B648" s="12"/>
      <c r="C648" s="12"/>
      <c r="D648" s="12"/>
      <c r="E648" s="12"/>
      <c r="F648" s="12"/>
      <c r="G648" s="12"/>
      <c r="H648" s="12"/>
    </row>
    <row r="649">
      <c r="A649" s="12"/>
      <c r="B649" s="12"/>
      <c r="C649" s="12"/>
      <c r="D649" s="12"/>
      <c r="E649" s="12"/>
      <c r="F649" s="12"/>
      <c r="G649" s="12"/>
      <c r="H649" s="12"/>
    </row>
    <row r="650">
      <c r="A650" s="12"/>
      <c r="B650" s="12"/>
      <c r="C650" s="12"/>
      <c r="D650" s="12"/>
      <c r="E650" s="12"/>
      <c r="F650" s="12"/>
      <c r="G650" s="12"/>
      <c r="H650" s="12"/>
    </row>
    <row r="651">
      <c r="A651" s="12"/>
      <c r="B651" s="12"/>
      <c r="C651" s="12"/>
      <c r="D651" s="12"/>
      <c r="E651" s="12"/>
      <c r="F651" s="12"/>
      <c r="G651" s="12"/>
      <c r="H651" s="12"/>
    </row>
    <row r="652">
      <c r="A652" s="12"/>
      <c r="B652" s="12"/>
      <c r="C652" s="12"/>
      <c r="D652" s="12"/>
      <c r="E652" s="12"/>
      <c r="F652" s="12"/>
      <c r="G652" s="12"/>
      <c r="H652" s="12"/>
    </row>
    <row r="653">
      <c r="A653" s="12"/>
      <c r="B653" s="12"/>
      <c r="C653" s="12"/>
      <c r="D653" s="12"/>
      <c r="E653" s="12"/>
      <c r="F653" s="12"/>
      <c r="G653" s="12"/>
      <c r="H653" s="12"/>
    </row>
    <row r="654">
      <c r="A654" s="12"/>
      <c r="B654" s="12"/>
      <c r="C654" s="12"/>
      <c r="D654" s="12"/>
      <c r="E654" s="12"/>
      <c r="F654" s="12"/>
      <c r="G654" s="12"/>
      <c r="H654" s="12"/>
    </row>
    <row r="655">
      <c r="A655" s="12"/>
      <c r="B655" s="12"/>
      <c r="C655" s="12"/>
      <c r="D655" s="12"/>
      <c r="E655" s="12"/>
      <c r="F655" s="12"/>
      <c r="G655" s="12"/>
      <c r="H655" s="12"/>
    </row>
    <row r="656">
      <c r="A656" s="12"/>
      <c r="B656" s="12"/>
      <c r="C656" s="12"/>
      <c r="D656" s="12"/>
      <c r="E656" s="12"/>
      <c r="F656" s="12"/>
      <c r="G656" s="12"/>
      <c r="H656" s="12"/>
    </row>
    <row r="657">
      <c r="A657" s="12"/>
      <c r="B657" s="12"/>
      <c r="C657" s="12"/>
      <c r="D657" s="12"/>
      <c r="E657" s="12"/>
      <c r="F657" s="12"/>
      <c r="G657" s="12"/>
      <c r="H657" s="12"/>
    </row>
    <row r="658">
      <c r="A658" s="12"/>
      <c r="B658" s="12"/>
      <c r="C658" s="12"/>
      <c r="D658" s="12"/>
      <c r="E658" s="12"/>
      <c r="F658" s="12"/>
      <c r="G658" s="12"/>
      <c r="H658" s="12"/>
    </row>
    <row r="659">
      <c r="A659" s="12"/>
      <c r="B659" s="12"/>
      <c r="C659" s="12"/>
      <c r="D659" s="12"/>
      <c r="E659" s="12"/>
      <c r="F659" s="12"/>
      <c r="G659" s="12"/>
      <c r="H659" s="12"/>
    </row>
    <row r="660">
      <c r="A660" s="12"/>
      <c r="B660" s="12"/>
      <c r="C660" s="12"/>
      <c r="D660" s="12"/>
      <c r="E660" s="12"/>
      <c r="F660" s="12"/>
      <c r="G660" s="12"/>
      <c r="H660" s="12"/>
    </row>
    <row r="661">
      <c r="A661" s="12"/>
      <c r="B661" s="12"/>
      <c r="C661" s="12"/>
      <c r="D661" s="12"/>
      <c r="E661" s="12"/>
      <c r="F661" s="12"/>
      <c r="G661" s="12"/>
      <c r="H661" s="12"/>
    </row>
    <row r="662">
      <c r="A662" s="12"/>
      <c r="B662" s="12"/>
      <c r="C662" s="12"/>
      <c r="D662" s="12"/>
      <c r="E662" s="12"/>
      <c r="F662" s="12"/>
      <c r="G662" s="12"/>
      <c r="H662" s="12"/>
    </row>
    <row r="663">
      <c r="A663" s="12"/>
      <c r="B663" s="12"/>
      <c r="C663" s="12"/>
      <c r="D663" s="12"/>
      <c r="E663" s="12"/>
      <c r="F663" s="12"/>
      <c r="G663" s="12"/>
      <c r="H663" s="12"/>
    </row>
    <row r="664">
      <c r="A664" s="12"/>
      <c r="B664" s="12"/>
      <c r="C664" s="12"/>
      <c r="D664" s="12"/>
      <c r="E664" s="12"/>
      <c r="F664" s="12"/>
      <c r="G664" s="12"/>
      <c r="H664" s="12"/>
    </row>
    <row r="665">
      <c r="A665" s="12"/>
      <c r="B665" s="12"/>
      <c r="C665" s="12"/>
      <c r="D665" s="12"/>
      <c r="E665" s="12"/>
      <c r="F665" s="12"/>
      <c r="G665" s="12"/>
      <c r="H665" s="12"/>
    </row>
    <row r="666">
      <c r="A666" s="12"/>
      <c r="B666" s="12"/>
      <c r="C666" s="12"/>
      <c r="D666" s="12"/>
      <c r="E666" s="12"/>
      <c r="F666" s="12"/>
      <c r="G666" s="12"/>
      <c r="H666" s="12"/>
    </row>
    <row r="667">
      <c r="A667" s="12"/>
      <c r="B667" s="12"/>
      <c r="C667" s="12"/>
      <c r="D667" s="12"/>
      <c r="E667" s="12"/>
      <c r="F667" s="12"/>
      <c r="G667" s="12"/>
      <c r="H667" s="12"/>
    </row>
    <row r="668">
      <c r="A668" s="12"/>
      <c r="B668" s="12"/>
      <c r="C668" s="12"/>
      <c r="D668" s="12"/>
      <c r="E668" s="12"/>
      <c r="F668" s="12"/>
      <c r="G668" s="12"/>
      <c r="H668" s="12"/>
    </row>
    <row r="669">
      <c r="A669" s="12"/>
      <c r="B669" s="12"/>
      <c r="C669" s="12"/>
      <c r="D669" s="12"/>
      <c r="E669" s="12"/>
      <c r="F669" s="12"/>
      <c r="G669" s="12"/>
      <c r="H669" s="12"/>
    </row>
    <row r="670">
      <c r="A670" s="12"/>
      <c r="B670" s="12"/>
      <c r="C670" s="12"/>
      <c r="D670" s="12"/>
      <c r="E670" s="12"/>
      <c r="F670" s="12"/>
      <c r="G670" s="12"/>
      <c r="H670" s="12"/>
    </row>
    <row r="671">
      <c r="A671" s="12"/>
      <c r="B671" s="12"/>
      <c r="C671" s="12"/>
      <c r="D671" s="12"/>
      <c r="E671" s="12"/>
      <c r="F671" s="12"/>
      <c r="G671" s="12"/>
      <c r="H671" s="12"/>
    </row>
    <row r="672">
      <c r="A672" s="12"/>
      <c r="B672" s="12"/>
      <c r="C672" s="12"/>
      <c r="D672" s="12"/>
      <c r="E672" s="12"/>
      <c r="F672" s="12"/>
      <c r="G672" s="12"/>
      <c r="H672" s="12"/>
    </row>
    <row r="673">
      <c r="A673" s="12"/>
      <c r="B673" s="12"/>
      <c r="C673" s="12"/>
      <c r="D673" s="12"/>
      <c r="E673" s="12"/>
      <c r="F673" s="12"/>
      <c r="G673" s="12"/>
      <c r="H673" s="12"/>
    </row>
    <row r="674">
      <c r="A674" s="12"/>
      <c r="B674" s="12"/>
      <c r="C674" s="12"/>
      <c r="D674" s="12"/>
      <c r="E674" s="12"/>
      <c r="F674" s="12"/>
      <c r="G674" s="12"/>
      <c r="H674" s="12"/>
    </row>
    <row r="675">
      <c r="A675" s="12"/>
      <c r="B675" s="12"/>
      <c r="C675" s="12"/>
      <c r="D675" s="12"/>
      <c r="E675" s="12"/>
      <c r="F675" s="12"/>
      <c r="G675" s="12"/>
      <c r="H675" s="12"/>
    </row>
    <row r="676">
      <c r="A676" s="12"/>
      <c r="B676" s="12"/>
      <c r="C676" s="12"/>
      <c r="D676" s="12"/>
      <c r="E676" s="12"/>
      <c r="F676" s="12"/>
      <c r="G676" s="12"/>
      <c r="H676" s="12"/>
    </row>
    <row r="677">
      <c r="A677" s="12"/>
      <c r="B677" s="12"/>
      <c r="C677" s="12"/>
      <c r="D677" s="12"/>
      <c r="E677" s="12"/>
      <c r="F677" s="12"/>
      <c r="G677" s="12"/>
      <c r="H677" s="12"/>
    </row>
    <row r="678">
      <c r="A678" s="12"/>
      <c r="B678" s="12"/>
      <c r="C678" s="12"/>
      <c r="D678" s="12"/>
      <c r="E678" s="12"/>
      <c r="F678" s="12"/>
      <c r="G678" s="12"/>
      <c r="H678" s="12"/>
    </row>
    <row r="679">
      <c r="A679" s="12"/>
      <c r="B679" s="12"/>
      <c r="C679" s="12"/>
      <c r="D679" s="12"/>
      <c r="E679" s="12"/>
      <c r="F679" s="12"/>
      <c r="G679" s="12"/>
      <c r="H679" s="12"/>
    </row>
    <row r="680">
      <c r="A680" s="12"/>
      <c r="B680" s="12"/>
      <c r="C680" s="12"/>
      <c r="D680" s="12"/>
      <c r="E680" s="12"/>
      <c r="F680" s="12"/>
      <c r="G680" s="12"/>
      <c r="H680" s="12"/>
    </row>
    <row r="681">
      <c r="A681" s="12"/>
      <c r="B681" s="12"/>
      <c r="C681" s="12"/>
      <c r="D681" s="12"/>
      <c r="E681" s="12"/>
      <c r="F681" s="12"/>
      <c r="G681" s="12"/>
      <c r="H681" s="12"/>
    </row>
    <row r="682">
      <c r="A682" s="12"/>
      <c r="B682" s="12"/>
      <c r="C682" s="12"/>
      <c r="D682" s="12"/>
      <c r="E682" s="12"/>
      <c r="F682" s="12"/>
      <c r="G682" s="12"/>
      <c r="H682" s="12"/>
    </row>
    <row r="683">
      <c r="A683" s="12"/>
      <c r="B683" s="12"/>
      <c r="C683" s="12"/>
      <c r="D683" s="12"/>
      <c r="E683" s="12"/>
      <c r="F683" s="12"/>
      <c r="G683" s="12"/>
      <c r="H683" s="12"/>
    </row>
    <row r="684">
      <c r="A684" s="12"/>
      <c r="B684" s="12"/>
      <c r="C684" s="12"/>
      <c r="D684" s="12"/>
      <c r="E684" s="12"/>
      <c r="F684" s="12"/>
      <c r="G684" s="12"/>
      <c r="H684" s="12"/>
    </row>
    <row r="685">
      <c r="A685" s="12"/>
      <c r="B685" s="12"/>
      <c r="C685" s="12"/>
      <c r="D685" s="12"/>
      <c r="E685" s="12"/>
      <c r="F685" s="12"/>
      <c r="G685" s="12"/>
      <c r="H685" s="12"/>
    </row>
    <row r="686">
      <c r="A686" s="12"/>
      <c r="B686" s="12"/>
      <c r="C686" s="12"/>
      <c r="D686" s="12"/>
      <c r="E686" s="12"/>
      <c r="F686" s="12"/>
      <c r="G686" s="12"/>
      <c r="H686" s="12"/>
    </row>
    <row r="687">
      <c r="A687" s="12"/>
      <c r="B687" s="12"/>
      <c r="C687" s="12"/>
      <c r="D687" s="12"/>
      <c r="E687" s="12"/>
      <c r="F687" s="12"/>
      <c r="G687" s="12"/>
      <c r="H687" s="12"/>
    </row>
    <row r="688">
      <c r="A688" s="12"/>
      <c r="B688" s="12"/>
      <c r="C688" s="12"/>
      <c r="D688" s="12"/>
      <c r="E688" s="12"/>
      <c r="F688" s="12"/>
      <c r="G688" s="12"/>
      <c r="H688" s="12"/>
    </row>
    <row r="689">
      <c r="A689" s="12"/>
      <c r="B689" s="12"/>
      <c r="C689" s="12"/>
      <c r="D689" s="12"/>
      <c r="E689" s="12"/>
      <c r="F689" s="12"/>
      <c r="G689" s="12"/>
      <c r="H689" s="12"/>
    </row>
    <row r="690">
      <c r="A690" s="12"/>
      <c r="B690" s="12"/>
      <c r="C690" s="12"/>
      <c r="D690" s="12"/>
      <c r="E690" s="12"/>
      <c r="F690" s="12"/>
      <c r="G690" s="12"/>
      <c r="H690" s="12"/>
    </row>
    <row r="691">
      <c r="A691" s="12"/>
      <c r="B691" s="12"/>
      <c r="C691" s="12"/>
      <c r="D691" s="12"/>
      <c r="E691" s="12"/>
      <c r="F691" s="12"/>
      <c r="G691" s="12"/>
      <c r="H691" s="12"/>
    </row>
    <row r="692">
      <c r="A692" s="12"/>
      <c r="B692" s="12"/>
      <c r="C692" s="12"/>
      <c r="D692" s="12"/>
      <c r="E692" s="12"/>
      <c r="F692" s="12"/>
      <c r="G692" s="12"/>
      <c r="H692" s="12"/>
    </row>
    <row r="693">
      <c r="A693" s="12"/>
      <c r="B693" s="12"/>
      <c r="C693" s="12"/>
      <c r="D693" s="12"/>
      <c r="E693" s="12"/>
      <c r="F693" s="12"/>
      <c r="G693" s="12"/>
      <c r="H693" s="12"/>
    </row>
    <row r="694">
      <c r="A694" s="12"/>
      <c r="B694" s="12"/>
      <c r="C694" s="12"/>
      <c r="D694" s="12"/>
      <c r="E694" s="12"/>
      <c r="F694" s="12"/>
      <c r="G694" s="12"/>
      <c r="H694" s="12"/>
    </row>
    <row r="695">
      <c r="A695" s="12"/>
      <c r="B695" s="12"/>
      <c r="C695" s="12"/>
      <c r="D695" s="12"/>
      <c r="E695" s="12"/>
      <c r="F695" s="12"/>
      <c r="G695" s="12"/>
      <c r="H695" s="12"/>
    </row>
    <row r="696">
      <c r="A696" s="12"/>
      <c r="B696" s="12"/>
      <c r="C696" s="12"/>
      <c r="D696" s="12"/>
      <c r="E696" s="12"/>
      <c r="F696" s="12"/>
      <c r="G696" s="12"/>
      <c r="H696" s="12"/>
    </row>
    <row r="697">
      <c r="A697" s="12"/>
      <c r="B697" s="12"/>
      <c r="C697" s="12"/>
      <c r="D697" s="12"/>
      <c r="E697" s="12"/>
      <c r="F697" s="12"/>
      <c r="G697" s="12"/>
      <c r="H697" s="12"/>
    </row>
    <row r="698">
      <c r="A698" s="12"/>
      <c r="B698" s="12"/>
      <c r="C698" s="12"/>
      <c r="D698" s="12"/>
      <c r="E698" s="12"/>
      <c r="F698" s="12"/>
      <c r="G698" s="12"/>
      <c r="H698" s="12"/>
    </row>
    <row r="699">
      <c r="A699" s="12"/>
      <c r="B699" s="12"/>
      <c r="C699" s="12"/>
      <c r="D699" s="12"/>
      <c r="E699" s="12"/>
      <c r="F699" s="12"/>
      <c r="G699" s="12"/>
      <c r="H699" s="12"/>
    </row>
    <row r="700">
      <c r="A700" s="12"/>
      <c r="B700" s="12"/>
      <c r="C700" s="12"/>
      <c r="D700" s="12"/>
      <c r="E700" s="12"/>
      <c r="F700" s="12"/>
      <c r="G700" s="12"/>
      <c r="H700" s="12"/>
    </row>
    <row r="701">
      <c r="A701" s="12"/>
      <c r="B701" s="12"/>
      <c r="C701" s="12"/>
      <c r="D701" s="12"/>
      <c r="E701" s="12"/>
      <c r="F701" s="12"/>
      <c r="G701" s="12"/>
      <c r="H701" s="12"/>
    </row>
    <row r="702">
      <c r="A702" s="12"/>
      <c r="B702" s="12"/>
      <c r="C702" s="12"/>
      <c r="D702" s="12"/>
      <c r="E702" s="12"/>
      <c r="F702" s="12"/>
      <c r="G702" s="12"/>
      <c r="H702" s="12"/>
    </row>
    <row r="703">
      <c r="A703" s="12"/>
      <c r="B703" s="12"/>
      <c r="C703" s="12"/>
      <c r="D703" s="12"/>
      <c r="E703" s="12"/>
      <c r="F703" s="12"/>
      <c r="G703" s="12"/>
      <c r="H703" s="12"/>
    </row>
    <row r="704">
      <c r="A704" s="12"/>
      <c r="B704" s="12"/>
      <c r="C704" s="12"/>
      <c r="D704" s="12"/>
      <c r="E704" s="12"/>
      <c r="F704" s="12"/>
      <c r="G704" s="12"/>
      <c r="H704" s="12"/>
    </row>
    <row r="705">
      <c r="A705" s="12"/>
      <c r="B705" s="12"/>
      <c r="C705" s="12"/>
      <c r="D705" s="12"/>
      <c r="E705" s="12"/>
      <c r="F705" s="12"/>
      <c r="G705" s="12"/>
      <c r="H705" s="12"/>
    </row>
    <row r="706">
      <c r="A706" s="12"/>
      <c r="B706" s="12"/>
      <c r="C706" s="12"/>
      <c r="D706" s="12"/>
      <c r="E706" s="12"/>
      <c r="F706" s="12"/>
      <c r="G706" s="12"/>
      <c r="H706" s="12"/>
    </row>
    <row r="707">
      <c r="A707" s="12"/>
      <c r="B707" s="12"/>
      <c r="C707" s="12"/>
      <c r="D707" s="12"/>
      <c r="E707" s="12"/>
      <c r="F707" s="12"/>
      <c r="G707" s="12"/>
      <c r="H707" s="12"/>
    </row>
    <row r="708">
      <c r="A708" s="12"/>
      <c r="B708" s="12"/>
      <c r="C708" s="12"/>
      <c r="D708" s="12"/>
      <c r="E708" s="12"/>
      <c r="F708" s="12"/>
      <c r="G708" s="12"/>
      <c r="H708" s="12"/>
    </row>
    <row r="709">
      <c r="A709" s="12"/>
      <c r="B709" s="12"/>
      <c r="C709" s="12"/>
      <c r="D709" s="12"/>
      <c r="E709" s="12"/>
      <c r="F709" s="12"/>
      <c r="G709" s="12"/>
      <c r="H709" s="12"/>
    </row>
    <row r="710">
      <c r="A710" s="12"/>
      <c r="B710" s="12"/>
      <c r="C710" s="12"/>
      <c r="D710" s="12"/>
      <c r="E710" s="12"/>
      <c r="F710" s="12"/>
      <c r="G710" s="12"/>
      <c r="H710" s="12"/>
    </row>
    <row r="711">
      <c r="A711" s="12"/>
      <c r="B711" s="12"/>
      <c r="C711" s="12"/>
      <c r="D711" s="12"/>
      <c r="E711" s="12"/>
      <c r="F711" s="12"/>
      <c r="G711" s="12"/>
      <c r="H711" s="12"/>
    </row>
    <row r="712">
      <c r="A712" s="12"/>
      <c r="B712" s="12"/>
      <c r="C712" s="12"/>
      <c r="D712" s="12"/>
      <c r="E712" s="12"/>
      <c r="F712" s="12"/>
      <c r="G712" s="12"/>
      <c r="H712" s="12"/>
    </row>
    <row r="713">
      <c r="A713" s="12"/>
      <c r="B713" s="12"/>
      <c r="C713" s="12"/>
      <c r="D713" s="12"/>
      <c r="E713" s="12"/>
      <c r="F713" s="12"/>
      <c r="G713" s="12"/>
      <c r="H713" s="12"/>
    </row>
    <row r="714">
      <c r="A714" s="12"/>
      <c r="B714" s="12"/>
      <c r="C714" s="12"/>
      <c r="D714" s="12"/>
      <c r="E714" s="12"/>
      <c r="F714" s="12"/>
      <c r="G714" s="12"/>
      <c r="H714" s="12"/>
    </row>
    <row r="715">
      <c r="A715" s="12"/>
      <c r="B715" s="12"/>
      <c r="C715" s="12"/>
      <c r="D715" s="12"/>
      <c r="E715" s="12"/>
      <c r="F715" s="12"/>
      <c r="G715" s="12"/>
      <c r="H715" s="12"/>
    </row>
    <row r="716">
      <c r="A716" s="12"/>
      <c r="B716" s="12"/>
      <c r="C716" s="12"/>
      <c r="D716" s="12"/>
      <c r="E716" s="12"/>
      <c r="F716" s="12"/>
      <c r="G716" s="12"/>
      <c r="H716" s="12"/>
    </row>
    <row r="717">
      <c r="A717" s="12"/>
      <c r="B717" s="12"/>
      <c r="C717" s="12"/>
      <c r="D717" s="12"/>
      <c r="E717" s="12"/>
      <c r="F717" s="12"/>
      <c r="G717" s="12"/>
      <c r="H717" s="12"/>
    </row>
    <row r="718">
      <c r="A718" s="12"/>
      <c r="B718" s="12"/>
      <c r="C718" s="12"/>
      <c r="D718" s="12"/>
      <c r="E718" s="12"/>
      <c r="F718" s="12"/>
      <c r="G718" s="12"/>
      <c r="H718" s="12"/>
    </row>
    <row r="719">
      <c r="A719" s="12"/>
      <c r="B719" s="12"/>
      <c r="C719" s="12"/>
      <c r="D719" s="12"/>
      <c r="E719" s="12"/>
      <c r="F719" s="12"/>
      <c r="G719" s="12"/>
      <c r="H719" s="12"/>
    </row>
    <row r="720">
      <c r="A720" s="12"/>
      <c r="B720" s="12"/>
      <c r="C720" s="12"/>
      <c r="D720" s="12"/>
      <c r="E720" s="12"/>
      <c r="F720" s="12"/>
      <c r="G720" s="12"/>
      <c r="H720" s="12"/>
    </row>
    <row r="721">
      <c r="A721" s="12"/>
      <c r="B721" s="12"/>
      <c r="C721" s="12"/>
      <c r="D721" s="12"/>
      <c r="E721" s="12"/>
      <c r="F721" s="12"/>
      <c r="G721" s="12"/>
      <c r="H721" s="12"/>
    </row>
    <row r="722">
      <c r="A722" s="12"/>
      <c r="B722" s="12"/>
      <c r="C722" s="12"/>
      <c r="D722" s="12"/>
      <c r="E722" s="12"/>
      <c r="F722" s="12"/>
      <c r="G722" s="12"/>
      <c r="H722" s="12"/>
    </row>
    <row r="723">
      <c r="A723" s="12"/>
      <c r="B723" s="12"/>
      <c r="C723" s="12"/>
      <c r="D723" s="12"/>
      <c r="E723" s="12"/>
      <c r="F723" s="12"/>
      <c r="G723" s="12"/>
      <c r="H723" s="12"/>
    </row>
    <row r="724">
      <c r="A724" s="12"/>
      <c r="B724" s="12"/>
      <c r="C724" s="12"/>
      <c r="D724" s="12"/>
      <c r="E724" s="12"/>
      <c r="F724" s="12"/>
      <c r="G724" s="12"/>
      <c r="H724" s="12"/>
    </row>
    <row r="725">
      <c r="A725" s="12"/>
      <c r="B725" s="12"/>
      <c r="C725" s="12"/>
      <c r="D725" s="12"/>
      <c r="E725" s="12"/>
      <c r="F725" s="12"/>
      <c r="G725" s="12"/>
      <c r="H725" s="12"/>
    </row>
    <row r="726">
      <c r="A726" s="12"/>
      <c r="B726" s="12"/>
      <c r="C726" s="12"/>
      <c r="D726" s="12"/>
      <c r="E726" s="12"/>
      <c r="F726" s="12"/>
      <c r="G726" s="12"/>
      <c r="H726" s="12"/>
    </row>
    <row r="727">
      <c r="A727" s="12"/>
      <c r="B727" s="12"/>
      <c r="C727" s="12"/>
      <c r="D727" s="12"/>
      <c r="E727" s="12"/>
      <c r="F727" s="12"/>
      <c r="G727" s="12"/>
      <c r="H727" s="12"/>
    </row>
    <row r="728">
      <c r="A728" s="12"/>
      <c r="B728" s="12"/>
      <c r="C728" s="12"/>
      <c r="D728" s="12"/>
      <c r="E728" s="12"/>
      <c r="F728" s="12"/>
      <c r="G728" s="12"/>
      <c r="H728" s="12"/>
    </row>
    <row r="729">
      <c r="A729" s="12"/>
      <c r="B729" s="12"/>
      <c r="C729" s="12"/>
      <c r="D729" s="12"/>
      <c r="E729" s="12"/>
      <c r="F729" s="12"/>
      <c r="G729" s="12"/>
      <c r="H729" s="12"/>
    </row>
    <row r="730">
      <c r="A730" s="12"/>
      <c r="B730" s="12"/>
      <c r="C730" s="12"/>
      <c r="D730" s="12"/>
      <c r="E730" s="12"/>
      <c r="F730" s="12"/>
      <c r="G730" s="12"/>
      <c r="H730" s="12"/>
    </row>
    <row r="731">
      <c r="A731" s="12"/>
      <c r="B731" s="12"/>
      <c r="C731" s="12"/>
      <c r="D731" s="12"/>
      <c r="E731" s="12"/>
      <c r="F731" s="12"/>
      <c r="G731" s="12"/>
      <c r="H731" s="12"/>
    </row>
    <row r="732">
      <c r="A732" s="12"/>
      <c r="B732" s="12"/>
      <c r="C732" s="12"/>
      <c r="D732" s="12"/>
      <c r="E732" s="12"/>
      <c r="F732" s="12"/>
      <c r="G732" s="12"/>
      <c r="H732" s="12"/>
    </row>
    <row r="733">
      <c r="A733" s="12"/>
      <c r="B733" s="12"/>
      <c r="C733" s="12"/>
      <c r="D733" s="12"/>
      <c r="E733" s="12"/>
      <c r="F733" s="12"/>
      <c r="G733" s="12"/>
      <c r="H733" s="12"/>
    </row>
    <row r="734">
      <c r="A734" s="12"/>
      <c r="B734" s="12"/>
      <c r="C734" s="12"/>
      <c r="D734" s="12"/>
      <c r="E734" s="12"/>
      <c r="F734" s="12"/>
      <c r="G734" s="12"/>
      <c r="H734" s="12"/>
    </row>
    <row r="735">
      <c r="A735" s="12"/>
      <c r="B735" s="12"/>
      <c r="C735" s="12"/>
      <c r="D735" s="12"/>
      <c r="E735" s="12"/>
      <c r="F735" s="12"/>
      <c r="G735" s="12"/>
      <c r="H735" s="12"/>
    </row>
    <row r="736">
      <c r="A736" s="12"/>
      <c r="B736" s="12"/>
      <c r="C736" s="12"/>
      <c r="D736" s="12"/>
      <c r="E736" s="12"/>
      <c r="F736" s="12"/>
      <c r="G736" s="12"/>
      <c r="H736" s="12"/>
    </row>
    <row r="737">
      <c r="A737" s="12"/>
      <c r="B737" s="12"/>
      <c r="C737" s="12"/>
      <c r="D737" s="12"/>
      <c r="E737" s="12"/>
      <c r="F737" s="12"/>
      <c r="G737" s="12"/>
      <c r="H737" s="12"/>
    </row>
    <row r="738">
      <c r="A738" s="12"/>
      <c r="B738" s="12"/>
      <c r="C738" s="12"/>
      <c r="D738" s="12"/>
      <c r="E738" s="12"/>
      <c r="F738" s="12"/>
      <c r="G738" s="12"/>
      <c r="H738" s="12"/>
    </row>
    <row r="739">
      <c r="A739" s="12"/>
      <c r="B739" s="12"/>
      <c r="C739" s="12"/>
      <c r="D739" s="12"/>
      <c r="E739" s="12"/>
      <c r="F739" s="12"/>
      <c r="G739" s="12"/>
      <c r="H739" s="12"/>
    </row>
    <row r="740">
      <c r="A740" s="12"/>
      <c r="B740" s="12"/>
      <c r="C740" s="12"/>
      <c r="D740" s="12"/>
      <c r="E740" s="12"/>
      <c r="F740" s="12"/>
      <c r="G740" s="12"/>
      <c r="H740" s="12"/>
    </row>
    <row r="741">
      <c r="A741" s="12"/>
      <c r="B741" s="12"/>
      <c r="C741" s="12"/>
      <c r="D741" s="12"/>
      <c r="E741" s="12"/>
      <c r="F741" s="12"/>
      <c r="G741" s="12"/>
      <c r="H741" s="12"/>
    </row>
    <row r="742">
      <c r="A742" s="12"/>
      <c r="B742" s="12"/>
      <c r="C742" s="12"/>
      <c r="D742" s="12"/>
      <c r="E742" s="12"/>
      <c r="F742" s="12"/>
      <c r="G742" s="12"/>
      <c r="H742" s="12"/>
    </row>
    <row r="743">
      <c r="A743" s="12"/>
      <c r="B743" s="12"/>
      <c r="C743" s="12"/>
      <c r="D743" s="12"/>
      <c r="E743" s="12"/>
      <c r="F743" s="12"/>
      <c r="G743" s="12"/>
      <c r="H743" s="12"/>
    </row>
    <row r="744">
      <c r="A744" s="12"/>
      <c r="B744" s="12"/>
      <c r="C744" s="12"/>
      <c r="D744" s="12"/>
      <c r="E744" s="12"/>
      <c r="F744" s="12"/>
      <c r="G744" s="12"/>
      <c r="H744" s="12"/>
    </row>
    <row r="745">
      <c r="A745" s="12"/>
      <c r="B745" s="12"/>
      <c r="C745" s="12"/>
      <c r="D745" s="12"/>
      <c r="E745" s="12"/>
      <c r="F745" s="12"/>
      <c r="G745" s="12"/>
      <c r="H745" s="12"/>
    </row>
    <row r="746">
      <c r="A746" s="12"/>
      <c r="B746" s="12"/>
      <c r="C746" s="12"/>
      <c r="D746" s="12"/>
      <c r="E746" s="12"/>
      <c r="F746" s="12"/>
      <c r="G746" s="12"/>
      <c r="H746" s="12"/>
    </row>
    <row r="747">
      <c r="A747" s="12"/>
      <c r="B747" s="12"/>
      <c r="C747" s="12"/>
      <c r="D747" s="12"/>
      <c r="E747" s="12"/>
      <c r="F747" s="12"/>
      <c r="G747" s="12"/>
      <c r="H747" s="12"/>
    </row>
    <row r="748">
      <c r="A748" s="12"/>
      <c r="B748" s="12"/>
      <c r="C748" s="12"/>
      <c r="D748" s="12"/>
      <c r="E748" s="12"/>
      <c r="F748" s="12"/>
      <c r="G748" s="12"/>
      <c r="H748" s="12"/>
    </row>
    <row r="749">
      <c r="A749" s="12"/>
      <c r="B749" s="12"/>
      <c r="C749" s="12"/>
      <c r="D749" s="12"/>
      <c r="E749" s="12"/>
      <c r="F749" s="12"/>
      <c r="G749" s="12"/>
      <c r="H749" s="12"/>
    </row>
    <row r="750">
      <c r="A750" s="12"/>
      <c r="B750" s="12"/>
      <c r="C750" s="12"/>
      <c r="D750" s="12"/>
      <c r="E750" s="12"/>
      <c r="F750" s="12"/>
      <c r="G750" s="12"/>
      <c r="H750" s="12"/>
    </row>
    <row r="751">
      <c r="A751" s="12"/>
      <c r="B751" s="12"/>
      <c r="C751" s="12"/>
      <c r="D751" s="12"/>
      <c r="E751" s="12"/>
      <c r="F751" s="12"/>
      <c r="G751" s="12"/>
      <c r="H751" s="12"/>
    </row>
    <row r="752">
      <c r="A752" s="12"/>
      <c r="B752" s="12"/>
      <c r="C752" s="12"/>
      <c r="D752" s="12"/>
      <c r="E752" s="12"/>
      <c r="F752" s="12"/>
      <c r="G752" s="12"/>
      <c r="H752" s="12"/>
    </row>
    <row r="753">
      <c r="A753" s="12"/>
      <c r="B753" s="12"/>
      <c r="C753" s="12"/>
      <c r="D753" s="12"/>
      <c r="E753" s="12"/>
      <c r="F753" s="12"/>
      <c r="G753" s="12"/>
      <c r="H753" s="12"/>
    </row>
    <row r="754">
      <c r="A754" s="12"/>
      <c r="B754" s="12"/>
      <c r="C754" s="12"/>
      <c r="D754" s="12"/>
      <c r="E754" s="12"/>
      <c r="F754" s="12"/>
      <c r="G754" s="12"/>
      <c r="H754" s="12"/>
    </row>
    <row r="755">
      <c r="A755" s="12"/>
      <c r="B755" s="12"/>
      <c r="C755" s="12"/>
      <c r="D755" s="12"/>
      <c r="E755" s="12"/>
      <c r="F755" s="12"/>
      <c r="G755" s="12"/>
      <c r="H755" s="12"/>
    </row>
    <row r="756">
      <c r="A756" s="12"/>
      <c r="B756" s="12"/>
      <c r="C756" s="12"/>
      <c r="D756" s="12"/>
      <c r="E756" s="12"/>
      <c r="F756" s="12"/>
      <c r="G756" s="12"/>
      <c r="H756" s="12"/>
    </row>
    <row r="757">
      <c r="A757" s="12"/>
      <c r="B757" s="12"/>
      <c r="C757" s="12"/>
      <c r="D757" s="12"/>
      <c r="E757" s="12"/>
      <c r="F757" s="12"/>
      <c r="G757" s="12"/>
      <c r="H757" s="12"/>
    </row>
    <row r="758">
      <c r="A758" s="12"/>
      <c r="B758" s="12"/>
      <c r="C758" s="12"/>
      <c r="D758" s="12"/>
      <c r="E758" s="12"/>
      <c r="F758" s="12"/>
      <c r="G758" s="12"/>
      <c r="H758" s="12"/>
    </row>
    <row r="759">
      <c r="A759" s="12"/>
      <c r="B759" s="12"/>
      <c r="C759" s="12"/>
      <c r="D759" s="12"/>
      <c r="E759" s="12"/>
      <c r="F759" s="12"/>
      <c r="G759" s="12"/>
      <c r="H759" s="12"/>
    </row>
    <row r="760">
      <c r="A760" s="12"/>
      <c r="B760" s="12"/>
      <c r="C760" s="12"/>
      <c r="D760" s="12"/>
      <c r="E760" s="12"/>
      <c r="F760" s="12"/>
      <c r="G760" s="12"/>
      <c r="H760" s="12"/>
    </row>
    <row r="761">
      <c r="A761" s="12"/>
      <c r="B761" s="12"/>
      <c r="C761" s="12"/>
      <c r="D761" s="12"/>
      <c r="E761" s="12"/>
      <c r="F761" s="12"/>
      <c r="G761" s="12"/>
      <c r="H761" s="12"/>
    </row>
    <row r="762">
      <c r="A762" s="12"/>
      <c r="B762" s="12"/>
      <c r="C762" s="12"/>
      <c r="D762" s="12"/>
      <c r="E762" s="12"/>
      <c r="F762" s="12"/>
      <c r="G762" s="12"/>
      <c r="H762" s="12"/>
    </row>
    <row r="763">
      <c r="A763" s="12"/>
      <c r="B763" s="12"/>
      <c r="C763" s="12"/>
      <c r="D763" s="12"/>
      <c r="E763" s="12"/>
      <c r="F763" s="12"/>
      <c r="G763" s="12"/>
      <c r="H763" s="12"/>
    </row>
    <row r="764">
      <c r="A764" s="12"/>
      <c r="B764" s="12"/>
      <c r="C764" s="12"/>
      <c r="D764" s="12"/>
      <c r="E764" s="12"/>
      <c r="F764" s="12"/>
      <c r="G764" s="12"/>
      <c r="H764" s="12"/>
    </row>
    <row r="765">
      <c r="A765" s="12"/>
      <c r="B765" s="12"/>
      <c r="C765" s="12"/>
      <c r="D765" s="12"/>
      <c r="E765" s="12"/>
      <c r="F765" s="12"/>
      <c r="G765" s="12"/>
      <c r="H765" s="12"/>
    </row>
    <row r="766">
      <c r="A766" s="12"/>
      <c r="B766" s="12"/>
      <c r="C766" s="12"/>
      <c r="D766" s="12"/>
      <c r="E766" s="12"/>
      <c r="F766" s="12"/>
      <c r="G766" s="12"/>
      <c r="H766" s="12"/>
    </row>
    <row r="767">
      <c r="A767" s="12"/>
      <c r="B767" s="12"/>
      <c r="C767" s="12"/>
      <c r="D767" s="12"/>
      <c r="E767" s="12"/>
      <c r="F767" s="12"/>
      <c r="G767" s="12"/>
      <c r="H767" s="12"/>
    </row>
    <row r="768">
      <c r="A768" s="12"/>
      <c r="B768" s="12"/>
      <c r="C768" s="12"/>
      <c r="D768" s="12"/>
      <c r="E768" s="12"/>
      <c r="F768" s="12"/>
      <c r="G768" s="12"/>
      <c r="H768" s="12"/>
    </row>
    <row r="769">
      <c r="A769" s="12"/>
      <c r="B769" s="12"/>
      <c r="C769" s="12"/>
      <c r="D769" s="12"/>
      <c r="E769" s="12"/>
      <c r="F769" s="12"/>
      <c r="G769" s="12"/>
      <c r="H769" s="12"/>
    </row>
    <row r="770">
      <c r="A770" s="12"/>
      <c r="B770" s="12"/>
      <c r="C770" s="12"/>
      <c r="D770" s="12"/>
      <c r="E770" s="12"/>
      <c r="F770" s="12"/>
      <c r="G770" s="12"/>
      <c r="H770" s="12"/>
    </row>
    <row r="771">
      <c r="A771" s="12"/>
      <c r="B771" s="12"/>
      <c r="C771" s="12"/>
      <c r="D771" s="12"/>
      <c r="E771" s="12"/>
      <c r="F771" s="12"/>
      <c r="G771" s="12"/>
      <c r="H771" s="12"/>
    </row>
    <row r="772">
      <c r="A772" s="12"/>
      <c r="B772" s="12"/>
      <c r="C772" s="12"/>
      <c r="D772" s="12"/>
      <c r="E772" s="12"/>
      <c r="F772" s="12"/>
      <c r="G772" s="12"/>
      <c r="H772" s="12"/>
    </row>
    <row r="773">
      <c r="A773" s="12"/>
      <c r="B773" s="12"/>
      <c r="C773" s="12"/>
      <c r="D773" s="12"/>
      <c r="E773" s="12"/>
      <c r="F773" s="12"/>
      <c r="G773" s="12"/>
      <c r="H773" s="12"/>
    </row>
    <row r="774">
      <c r="A774" s="12"/>
      <c r="B774" s="12"/>
      <c r="C774" s="12"/>
      <c r="D774" s="12"/>
      <c r="E774" s="12"/>
      <c r="F774" s="12"/>
      <c r="G774" s="12"/>
      <c r="H774" s="12"/>
    </row>
    <row r="775">
      <c r="A775" s="12"/>
      <c r="B775" s="12"/>
      <c r="C775" s="12"/>
      <c r="D775" s="12"/>
      <c r="E775" s="12"/>
      <c r="F775" s="12"/>
      <c r="G775" s="12"/>
      <c r="H775" s="12"/>
    </row>
    <row r="776">
      <c r="A776" s="12"/>
      <c r="B776" s="12"/>
      <c r="C776" s="12"/>
      <c r="D776" s="12"/>
      <c r="E776" s="12"/>
      <c r="F776" s="12"/>
      <c r="G776" s="12"/>
      <c r="H776" s="12"/>
    </row>
    <row r="777">
      <c r="A777" s="12"/>
      <c r="B777" s="12"/>
      <c r="C777" s="12"/>
      <c r="D777" s="12"/>
      <c r="E777" s="12"/>
      <c r="F777" s="12"/>
      <c r="G777" s="12"/>
      <c r="H777" s="12"/>
    </row>
    <row r="778">
      <c r="A778" s="12"/>
      <c r="B778" s="12"/>
      <c r="C778" s="12"/>
      <c r="D778" s="12"/>
      <c r="E778" s="12"/>
      <c r="F778" s="12"/>
      <c r="G778" s="12"/>
      <c r="H778" s="12"/>
    </row>
    <row r="779">
      <c r="A779" s="12"/>
      <c r="B779" s="12"/>
      <c r="C779" s="12"/>
      <c r="D779" s="12"/>
      <c r="E779" s="12"/>
      <c r="F779" s="12"/>
      <c r="G779" s="12"/>
      <c r="H779" s="12"/>
    </row>
    <row r="780">
      <c r="A780" s="12"/>
      <c r="B780" s="12"/>
      <c r="C780" s="12"/>
      <c r="D780" s="12"/>
      <c r="E780" s="12"/>
      <c r="F780" s="12"/>
      <c r="G780" s="12"/>
      <c r="H780" s="12"/>
    </row>
    <row r="781">
      <c r="A781" s="12"/>
      <c r="B781" s="12"/>
      <c r="C781" s="12"/>
      <c r="D781" s="12"/>
      <c r="E781" s="12"/>
      <c r="F781" s="12"/>
      <c r="G781" s="12"/>
      <c r="H781" s="12"/>
    </row>
    <row r="782">
      <c r="A782" s="12"/>
      <c r="B782" s="12"/>
      <c r="C782" s="12"/>
      <c r="D782" s="12"/>
      <c r="E782" s="12"/>
      <c r="F782" s="12"/>
      <c r="G782" s="12"/>
      <c r="H782" s="12"/>
    </row>
    <row r="783">
      <c r="A783" s="12"/>
      <c r="B783" s="12"/>
      <c r="C783" s="12"/>
      <c r="D783" s="12"/>
      <c r="E783" s="12"/>
      <c r="F783" s="12"/>
      <c r="G783" s="12"/>
      <c r="H783" s="12"/>
    </row>
    <row r="784">
      <c r="A784" s="12"/>
      <c r="B784" s="12"/>
      <c r="C784" s="12"/>
      <c r="D784" s="12"/>
      <c r="E784" s="12"/>
      <c r="F784" s="12"/>
      <c r="G784" s="12"/>
      <c r="H784" s="12"/>
    </row>
    <row r="785">
      <c r="A785" s="12"/>
      <c r="B785" s="12"/>
      <c r="C785" s="12"/>
      <c r="D785" s="12"/>
      <c r="E785" s="12"/>
      <c r="F785" s="12"/>
      <c r="G785" s="12"/>
      <c r="H785" s="12"/>
    </row>
    <row r="786">
      <c r="A786" s="12"/>
      <c r="B786" s="12"/>
      <c r="C786" s="12"/>
      <c r="D786" s="12"/>
      <c r="E786" s="12"/>
      <c r="F786" s="12"/>
      <c r="G786" s="12"/>
      <c r="H786" s="12"/>
    </row>
    <row r="787">
      <c r="A787" s="12"/>
      <c r="B787" s="12"/>
      <c r="C787" s="12"/>
      <c r="D787" s="12"/>
      <c r="E787" s="12"/>
      <c r="F787" s="12"/>
      <c r="G787" s="12"/>
      <c r="H787" s="12"/>
    </row>
    <row r="788">
      <c r="A788" s="12"/>
      <c r="B788" s="12"/>
      <c r="C788" s="12"/>
      <c r="D788" s="12"/>
      <c r="E788" s="12"/>
      <c r="F788" s="12"/>
      <c r="G788" s="12"/>
      <c r="H788" s="12"/>
    </row>
    <row r="789">
      <c r="A789" s="12"/>
      <c r="B789" s="12"/>
      <c r="C789" s="12"/>
      <c r="D789" s="12"/>
      <c r="E789" s="12"/>
      <c r="F789" s="12"/>
      <c r="G789" s="12"/>
      <c r="H789" s="12"/>
    </row>
    <row r="790">
      <c r="A790" s="12"/>
      <c r="B790" s="12"/>
      <c r="C790" s="12"/>
      <c r="D790" s="12"/>
      <c r="E790" s="12"/>
      <c r="F790" s="12"/>
      <c r="G790" s="12"/>
      <c r="H790" s="12"/>
    </row>
    <row r="791">
      <c r="A791" s="12"/>
      <c r="B791" s="12"/>
      <c r="C791" s="12"/>
      <c r="D791" s="12"/>
      <c r="E791" s="12"/>
      <c r="F791" s="12"/>
      <c r="G791" s="12"/>
      <c r="H791" s="12"/>
    </row>
    <row r="792">
      <c r="A792" s="12"/>
      <c r="B792" s="12"/>
      <c r="C792" s="12"/>
      <c r="D792" s="12"/>
      <c r="E792" s="12"/>
      <c r="F792" s="12"/>
      <c r="G792" s="12"/>
      <c r="H792" s="12"/>
    </row>
    <row r="793">
      <c r="A793" s="12"/>
      <c r="B793" s="12"/>
      <c r="C793" s="12"/>
      <c r="D793" s="12"/>
      <c r="E793" s="12"/>
      <c r="F793" s="12"/>
      <c r="G793" s="12"/>
      <c r="H793" s="12"/>
    </row>
    <row r="794">
      <c r="A794" s="12"/>
      <c r="B794" s="12"/>
      <c r="C794" s="12"/>
      <c r="D794" s="12"/>
      <c r="E794" s="12"/>
      <c r="F794" s="12"/>
      <c r="G794" s="12"/>
      <c r="H794" s="12"/>
    </row>
    <row r="795">
      <c r="A795" s="12"/>
      <c r="B795" s="12"/>
      <c r="C795" s="12"/>
      <c r="D795" s="12"/>
      <c r="E795" s="12"/>
      <c r="F795" s="12"/>
      <c r="G795" s="12"/>
      <c r="H795" s="12"/>
    </row>
    <row r="796">
      <c r="A796" s="12"/>
      <c r="B796" s="12"/>
      <c r="C796" s="12"/>
      <c r="D796" s="12"/>
      <c r="E796" s="12"/>
      <c r="F796" s="12"/>
      <c r="G796" s="12"/>
      <c r="H796" s="12"/>
    </row>
    <row r="797">
      <c r="A797" s="12"/>
      <c r="B797" s="12"/>
      <c r="C797" s="12"/>
      <c r="D797" s="12"/>
      <c r="E797" s="12"/>
      <c r="F797" s="12"/>
      <c r="G797" s="12"/>
      <c r="H797" s="12"/>
    </row>
    <row r="798">
      <c r="A798" s="12"/>
      <c r="B798" s="12"/>
      <c r="C798" s="12"/>
      <c r="D798" s="12"/>
      <c r="E798" s="12"/>
      <c r="F798" s="12"/>
      <c r="G798" s="12"/>
      <c r="H798" s="12"/>
    </row>
    <row r="799">
      <c r="A799" s="12"/>
      <c r="B799" s="12"/>
      <c r="C799" s="12"/>
      <c r="D799" s="12"/>
      <c r="E799" s="12"/>
      <c r="F799" s="12"/>
      <c r="G799" s="12"/>
      <c r="H799" s="12"/>
    </row>
    <row r="800">
      <c r="A800" s="12"/>
      <c r="B800" s="12"/>
      <c r="C800" s="12"/>
      <c r="D800" s="12"/>
      <c r="E800" s="12"/>
      <c r="F800" s="12"/>
      <c r="G800" s="12"/>
      <c r="H800" s="12"/>
    </row>
    <row r="801">
      <c r="A801" s="12"/>
      <c r="B801" s="12"/>
      <c r="C801" s="12"/>
      <c r="D801" s="12"/>
      <c r="E801" s="12"/>
      <c r="F801" s="12"/>
      <c r="G801" s="12"/>
      <c r="H801" s="12"/>
    </row>
    <row r="802">
      <c r="A802" s="12"/>
      <c r="B802" s="12"/>
      <c r="C802" s="12"/>
      <c r="D802" s="12"/>
      <c r="E802" s="12"/>
      <c r="F802" s="12"/>
      <c r="G802" s="12"/>
      <c r="H802" s="12"/>
    </row>
    <row r="803">
      <c r="A803" s="12"/>
      <c r="B803" s="12"/>
      <c r="C803" s="12"/>
      <c r="D803" s="12"/>
      <c r="E803" s="12"/>
      <c r="F803" s="12"/>
      <c r="G803" s="12"/>
      <c r="H803" s="12"/>
    </row>
    <row r="804">
      <c r="A804" s="12"/>
      <c r="B804" s="12"/>
      <c r="C804" s="12"/>
      <c r="D804" s="12"/>
      <c r="E804" s="12"/>
      <c r="F804" s="12"/>
      <c r="G804" s="12"/>
      <c r="H804" s="12"/>
    </row>
    <row r="805">
      <c r="A805" s="12"/>
      <c r="B805" s="12"/>
      <c r="C805" s="12"/>
      <c r="D805" s="12"/>
      <c r="E805" s="12"/>
      <c r="F805" s="12"/>
      <c r="G805" s="12"/>
      <c r="H805" s="12"/>
    </row>
    <row r="806">
      <c r="A806" s="12"/>
      <c r="B806" s="12"/>
      <c r="C806" s="12"/>
      <c r="D806" s="12"/>
      <c r="E806" s="12"/>
      <c r="F806" s="12"/>
      <c r="G806" s="12"/>
      <c r="H806" s="12"/>
    </row>
    <row r="807">
      <c r="A807" s="12"/>
      <c r="B807" s="12"/>
      <c r="C807" s="12"/>
      <c r="D807" s="12"/>
      <c r="E807" s="12"/>
      <c r="F807" s="12"/>
      <c r="G807" s="12"/>
      <c r="H807" s="12"/>
    </row>
    <row r="808">
      <c r="A808" s="12"/>
      <c r="B808" s="12"/>
      <c r="C808" s="12"/>
      <c r="D808" s="12"/>
      <c r="E808" s="12"/>
      <c r="F808" s="12"/>
      <c r="G808" s="12"/>
      <c r="H808" s="12"/>
    </row>
    <row r="809">
      <c r="A809" s="12"/>
      <c r="B809" s="12"/>
      <c r="C809" s="12"/>
      <c r="D809" s="12"/>
      <c r="E809" s="12"/>
      <c r="F809" s="12"/>
      <c r="G809" s="12"/>
      <c r="H809" s="12"/>
    </row>
    <row r="810">
      <c r="A810" s="12"/>
      <c r="B810" s="12"/>
      <c r="C810" s="12"/>
      <c r="D810" s="12"/>
      <c r="E810" s="12"/>
      <c r="F810" s="12"/>
      <c r="G810" s="12"/>
      <c r="H810" s="12"/>
    </row>
    <row r="811">
      <c r="A811" s="12"/>
      <c r="B811" s="12"/>
      <c r="C811" s="12"/>
      <c r="D811" s="12"/>
      <c r="E811" s="12"/>
      <c r="F811" s="12"/>
      <c r="G811" s="12"/>
      <c r="H811" s="12"/>
    </row>
    <row r="812">
      <c r="A812" s="12"/>
      <c r="B812" s="12"/>
      <c r="C812" s="12"/>
      <c r="D812" s="12"/>
      <c r="E812" s="12"/>
      <c r="F812" s="12"/>
      <c r="G812" s="12"/>
      <c r="H812" s="12"/>
    </row>
    <row r="813">
      <c r="A813" s="12"/>
      <c r="B813" s="12"/>
      <c r="C813" s="12"/>
      <c r="D813" s="12"/>
      <c r="E813" s="12"/>
      <c r="F813" s="12"/>
      <c r="G813" s="12"/>
      <c r="H813" s="12"/>
    </row>
    <row r="814">
      <c r="A814" s="12"/>
      <c r="B814" s="12"/>
      <c r="C814" s="12"/>
      <c r="D814" s="12"/>
      <c r="E814" s="12"/>
      <c r="F814" s="12"/>
      <c r="G814" s="12"/>
      <c r="H814" s="12"/>
    </row>
    <row r="815">
      <c r="A815" s="12"/>
      <c r="B815" s="12"/>
      <c r="C815" s="12"/>
      <c r="D815" s="12"/>
      <c r="E815" s="12"/>
      <c r="F815" s="12"/>
      <c r="G815" s="12"/>
      <c r="H815" s="12"/>
    </row>
    <row r="816">
      <c r="A816" s="12"/>
      <c r="B816" s="12"/>
      <c r="C816" s="12"/>
      <c r="D816" s="12"/>
      <c r="E816" s="12"/>
      <c r="F816" s="12"/>
      <c r="G816" s="12"/>
      <c r="H816" s="12"/>
    </row>
    <row r="817">
      <c r="A817" s="12"/>
      <c r="B817" s="12"/>
      <c r="C817" s="12"/>
      <c r="D817" s="12"/>
      <c r="E817" s="12"/>
      <c r="F817" s="12"/>
      <c r="G817" s="12"/>
      <c r="H817" s="12"/>
    </row>
    <row r="818">
      <c r="A818" s="12"/>
      <c r="B818" s="12"/>
      <c r="C818" s="12"/>
      <c r="D818" s="12"/>
      <c r="E818" s="12"/>
      <c r="F818" s="12"/>
      <c r="G818" s="12"/>
      <c r="H818" s="12"/>
    </row>
    <row r="819">
      <c r="A819" s="12"/>
      <c r="B819" s="12"/>
      <c r="C819" s="12"/>
      <c r="D819" s="12"/>
      <c r="E819" s="12"/>
      <c r="F819" s="12"/>
      <c r="G819" s="12"/>
      <c r="H819" s="12"/>
    </row>
    <row r="820">
      <c r="A820" s="12"/>
      <c r="B820" s="12"/>
      <c r="C820" s="12"/>
      <c r="D820" s="12"/>
      <c r="E820" s="12"/>
      <c r="F820" s="12"/>
      <c r="G820" s="12"/>
      <c r="H820" s="12"/>
    </row>
    <row r="821">
      <c r="A821" s="12"/>
      <c r="B821" s="12"/>
      <c r="C821" s="12"/>
      <c r="D821" s="12"/>
      <c r="E821" s="12"/>
      <c r="F821" s="12"/>
      <c r="G821" s="12"/>
      <c r="H821" s="12"/>
    </row>
    <row r="822">
      <c r="A822" s="12"/>
      <c r="B822" s="12"/>
      <c r="C822" s="12"/>
      <c r="D822" s="12"/>
      <c r="E822" s="12"/>
      <c r="F822" s="12"/>
      <c r="G822" s="12"/>
      <c r="H822" s="12"/>
    </row>
    <row r="823">
      <c r="A823" s="12"/>
      <c r="B823" s="12"/>
      <c r="C823" s="12"/>
      <c r="D823" s="12"/>
      <c r="E823" s="12"/>
      <c r="F823" s="12"/>
      <c r="G823" s="12"/>
      <c r="H823" s="12"/>
    </row>
    <row r="824">
      <c r="A824" s="12"/>
      <c r="B824" s="12"/>
      <c r="C824" s="12"/>
      <c r="D824" s="12"/>
      <c r="E824" s="12"/>
      <c r="F824" s="12"/>
      <c r="G824" s="12"/>
      <c r="H824" s="12"/>
    </row>
    <row r="825">
      <c r="A825" s="12"/>
      <c r="B825" s="12"/>
      <c r="C825" s="12"/>
      <c r="D825" s="12"/>
      <c r="E825" s="12"/>
      <c r="F825" s="12"/>
      <c r="G825" s="12"/>
      <c r="H825" s="12"/>
    </row>
    <row r="826">
      <c r="A826" s="12"/>
      <c r="B826" s="12"/>
      <c r="C826" s="12"/>
      <c r="D826" s="12"/>
      <c r="E826" s="12"/>
      <c r="F826" s="12"/>
      <c r="G826" s="12"/>
      <c r="H826" s="12"/>
    </row>
    <row r="827">
      <c r="A827" s="12"/>
      <c r="B827" s="12"/>
      <c r="C827" s="12"/>
      <c r="D827" s="12"/>
      <c r="E827" s="12"/>
      <c r="F827" s="12"/>
      <c r="G827" s="12"/>
      <c r="H827" s="12"/>
    </row>
    <row r="828">
      <c r="A828" s="12"/>
      <c r="B828" s="12"/>
      <c r="C828" s="12"/>
      <c r="D828" s="12"/>
      <c r="E828" s="12"/>
      <c r="F828" s="12"/>
      <c r="G828" s="12"/>
      <c r="H828" s="12"/>
    </row>
    <row r="829">
      <c r="A829" s="12"/>
      <c r="B829" s="12"/>
      <c r="C829" s="12"/>
      <c r="D829" s="12"/>
      <c r="E829" s="12"/>
      <c r="F829" s="12"/>
      <c r="G829" s="12"/>
      <c r="H829" s="12"/>
    </row>
    <row r="830">
      <c r="A830" s="12"/>
      <c r="B830" s="12"/>
      <c r="C830" s="12"/>
      <c r="D830" s="12"/>
      <c r="E830" s="12"/>
      <c r="F830" s="12"/>
      <c r="G830" s="12"/>
      <c r="H830" s="12"/>
    </row>
    <row r="831">
      <c r="A831" s="12"/>
      <c r="B831" s="12"/>
      <c r="C831" s="12"/>
      <c r="D831" s="12"/>
      <c r="E831" s="12"/>
      <c r="F831" s="12"/>
      <c r="G831" s="12"/>
      <c r="H831" s="12"/>
    </row>
    <row r="832">
      <c r="A832" s="12"/>
      <c r="B832" s="12"/>
      <c r="C832" s="12"/>
      <c r="D832" s="12"/>
      <c r="E832" s="12"/>
      <c r="F832" s="12"/>
      <c r="G832" s="12"/>
      <c r="H832" s="12"/>
    </row>
    <row r="833">
      <c r="A833" s="12"/>
      <c r="B833" s="12"/>
      <c r="C833" s="12"/>
      <c r="D833" s="12"/>
      <c r="E833" s="12"/>
      <c r="F833" s="12"/>
      <c r="G833" s="12"/>
      <c r="H833" s="12"/>
    </row>
    <row r="834">
      <c r="A834" s="12"/>
      <c r="B834" s="12"/>
      <c r="C834" s="12"/>
      <c r="D834" s="12"/>
      <c r="E834" s="12"/>
      <c r="F834" s="12"/>
      <c r="G834" s="12"/>
      <c r="H834" s="12"/>
    </row>
    <row r="835">
      <c r="A835" s="12"/>
      <c r="B835" s="12"/>
      <c r="C835" s="12"/>
      <c r="D835" s="12"/>
      <c r="E835" s="12"/>
      <c r="F835" s="12"/>
      <c r="G835" s="12"/>
      <c r="H835" s="12"/>
    </row>
    <row r="836">
      <c r="A836" s="12"/>
      <c r="B836" s="12"/>
      <c r="C836" s="12"/>
      <c r="D836" s="12"/>
      <c r="E836" s="12"/>
      <c r="F836" s="12"/>
      <c r="G836" s="12"/>
      <c r="H836" s="12"/>
    </row>
    <row r="837">
      <c r="A837" s="12"/>
      <c r="B837" s="12"/>
      <c r="C837" s="12"/>
      <c r="D837" s="12"/>
      <c r="E837" s="12"/>
      <c r="F837" s="12"/>
      <c r="G837" s="12"/>
      <c r="H837" s="12"/>
    </row>
    <row r="838">
      <c r="A838" s="12"/>
      <c r="B838" s="12"/>
      <c r="C838" s="12"/>
      <c r="D838" s="12"/>
      <c r="E838" s="12"/>
      <c r="F838" s="12"/>
      <c r="G838" s="12"/>
      <c r="H838" s="12"/>
    </row>
    <row r="839">
      <c r="A839" s="12"/>
      <c r="B839" s="12"/>
      <c r="C839" s="12"/>
      <c r="D839" s="12"/>
      <c r="E839" s="12"/>
      <c r="F839" s="12"/>
      <c r="G839" s="12"/>
      <c r="H839" s="12"/>
    </row>
    <row r="840">
      <c r="A840" s="12"/>
      <c r="B840" s="12"/>
      <c r="C840" s="12"/>
      <c r="D840" s="12"/>
      <c r="E840" s="12"/>
      <c r="F840" s="12"/>
      <c r="G840" s="12"/>
      <c r="H840" s="12"/>
    </row>
    <row r="841">
      <c r="A841" s="12"/>
      <c r="B841" s="12"/>
      <c r="C841" s="12"/>
      <c r="D841" s="12"/>
      <c r="E841" s="12"/>
      <c r="F841" s="12"/>
      <c r="G841" s="12"/>
      <c r="H841" s="12"/>
    </row>
    <row r="842">
      <c r="A842" s="12"/>
      <c r="B842" s="12"/>
      <c r="C842" s="12"/>
      <c r="D842" s="12"/>
      <c r="E842" s="12"/>
      <c r="F842" s="12"/>
      <c r="G842" s="12"/>
      <c r="H842" s="12"/>
    </row>
    <row r="843">
      <c r="A843" s="12"/>
      <c r="B843" s="12"/>
      <c r="C843" s="12"/>
      <c r="D843" s="12"/>
      <c r="E843" s="12"/>
      <c r="F843" s="12"/>
      <c r="G843" s="12"/>
      <c r="H843" s="12"/>
    </row>
    <row r="844">
      <c r="A844" s="12"/>
      <c r="B844" s="12"/>
      <c r="C844" s="12"/>
      <c r="D844" s="12"/>
      <c r="E844" s="12"/>
      <c r="F844" s="12"/>
      <c r="G844" s="12"/>
      <c r="H844" s="12"/>
    </row>
    <row r="845">
      <c r="A845" s="12"/>
      <c r="B845" s="12"/>
      <c r="C845" s="12"/>
      <c r="D845" s="12"/>
      <c r="E845" s="12"/>
      <c r="F845" s="12"/>
      <c r="G845" s="12"/>
      <c r="H845" s="12"/>
    </row>
    <row r="846">
      <c r="A846" s="12"/>
      <c r="B846" s="12"/>
      <c r="C846" s="12"/>
      <c r="D846" s="12"/>
      <c r="E846" s="12"/>
      <c r="F846" s="12"/>
      <c r="G846" s="12"/>
      <c r="H846" s="12"/>
    </row>
    <row r="847">
      <c r="A847" s="12"/>
      <c r="B847" s="12"/>
      <c r="C847" s="12"/>
      <c r="D847" s="12"/>
      <c r="E847" s="12"/>
      <c r="F847" s="12"/>
      <c r="G847" s="12"/>
      <c r="H847" s="12"/>
    </row>
    <row r="848">
      <c r="A848" s="12"/>
      <c r="B848" s="12"/>
      <c r="C848" s="12"/>
      <c r="D848" s="12"/>
      <c r="E848" s="12"/>
      <c r="F848" s="12"/>
      <c r="G848" s="12"/>
      <c r="H848" s="12"/>
    </row>
    <row r="849">
      <c r="A849" s="12"/>
      <c r="B849" s="12"/>
      <c r="C849" s="12"/>
      <c r="D849" s="12"/>
      <c r="E849" s="12"/>
      <c r="F849" s="12"/>
      <c r="G849" s="12"/>
      <c r="H849" s="12"/>
    </row>
    <row r="850">
      <c r="A850" s="12"/>
      <c r="B850" s="12"/>
      <c r="C850" s="12"/>
      <c r="D850" s="12"/>
      <c r="E850" s="12"/>
      <c r="F850" s="12"/>
      <c r="G850" s="12"/>
      <c r="H850" s="12"/>
    </row>
    <row r="851">
      <c r="A851" s="12"/>
      <c r="B851" s="12"/>
      <c r="C851" s="12"/>
      <c r="D851" s="12"/>
      <c r="E851" s="12"/>
      <c r="F851" s="12"/>
      <c r="G851" s="12"/>
      <c r="H851" s="12"/>
    </row>
    <row r="852">
      <c r="A852" s="12"/>
      <c r="B852" s="12"/>
      <c r="C852" s="12"/>
      <c r="D852" s="12"/>
      <c r="E852" s="12"/>
      <c r="F852" s="12"/>
      <c r="G852" s="12"/>
      <c r="H852" s="12"/>
    </row>
    <row r="853">
      <c r="A853" s="12"/>
      <c r="B853" s="12"/>
      <c r="C853" s="12"/>
      <c r="D853" s="12"/>
      <c r="E853" s="12"/>
      <c r="F853" s="12"/>
      <c r="G853" s="12"/>
      <c r="H853" s="12"/>
    </row>
    <row r="854">
      <c r="A854" s="12"/>
      <c r="B854" s="12"/>
      <c r="C854" s="12"/>
      <c r="D854" s="12"/>
      <c r="E854" s="12"/>
      <c r="F854" s="12"/>
      <c r="G854" s="12"/>
      <c r="H854" s="12"/>
    </row>
    <row r="855">
      <c r="A855" s="12"/>
      <c r="B855" s="12"/>
      <c r="C855" s="12"/>
      <c r="D855" s="12"/>
      <c r="E855" s="12"/>
      <c r="F855" s="12"/>
      <c r="G855" s="12"/>
      <c r="H855" s="12"/>
    </row>
    <row r="856">
      <c r="A856" s="12"/>
      <c r="B856" s="12"/>
      <c r="C856" s="12"/>
      <c r="D856" s="12"/>
      <c r="E856" s="12"/>
      <c r="F856" s="12"/>
      <c r="G856" s="12"/>
      <c r="H856" s="12"/>
    </row>
    <row r="857">
      <c r="A857" s="12"/>
      <c r="B857" s="12"/>
      <c r="C857" s="12"/>
      <c r="D857" s="12"/>
      <c r="E857" s="12"/>
      <c r="F857" s="12"/>
      <c r="G857" s="12"/>
      <c r="H857" s="12"/>
    </row>
    <row r="858">
      <c r="A858" s="12"/>
      <c r="B858" s="12"/>
      <c r="C858" s="12"/>
      <c r="D858" s="12"/>
      <c r="E858" s="12"/>
      <c r="F858" s="12"/>
      <c r="G858" s="12"/>
      <c r="H858" s="12"/>
    </row>
    <row r="859">
      <c r="A859" s="12"/>
      <c r="B859" s="12"/>
      <c r="C859" s="12"/>
      <c r="D859" s="12"/>
      <c r="E859" s="12"/>
      <c r="F859" s="12"/>
      <c r="G859" s="12"/>
      <c r="H859" s="12"/>
    </row>
    <row r="860">
      <c r="A860" s="12"/>
      <c r="B860" s="12"/>
      <c r="C860" s="12"/>
      <c r="D860" s="12"/>
      <c r="E860" s="12"/>
      <c r="F860" s="12"/>
      <c r="G860" s="12"/>
      <c r="H860" s="12"/>
    </row>
    <row r="861">
      <c r="A861" s="12"/>
      <c r="B861" s="12"/>
      <c r="C861" s="12"/>
      <c r="D861" s="12"/>
      <c r="E861" s="12"/>
      <c r="F861" s="12"/>
      <c r="G861" s="12"/>
      <c r="H861" s="12"/>
    </row>
    <row r="862">
      <c r="A862" s="12"/>
      <c r="B862" s="12"/>
      <c r="C862" s="12"/>
      <c r="D862" s="12"/>
      <c r="E862" s="12"/>
      <c r="F862" s="12"/>
      <c r="G862" s="12"/>
      <c r="H862" s="12"/>
    </row>
    <row r="863">
      <c r="A863" s="12"/>
      <c r="B863" s="12"/>
      <c r="C863" s="12"/>
      <c r="D863" s="12"/>
      <c r="E863" s="12"/>
      <c r="F863" s="12"/>
      <c r="G863" s="12"/>
      <c r="H863" s="12"/>
    </row>
    <row r="864">
      <c r="A864" s="12"/>
      <c r="B864" s="12"/>
      <c r="C864" s="12"/>
      <c r="D864" s="12"/>
      <c r="E864" s="12"/>
      <c r="F864" s="12"/>
      <c r="G864" s="12"/>
      <c r="H864" s="12"/>
    </row>
    <row r="865">
      <c r="A865" s="12"/>
      <c r="B865" s="12"/>
      <c r="C865" s="12"/>
      <c r="D865" s="12"/>
      <c r="E865" s="12"/>
      <c r="F865" s="12"/>
      <c r="G865" s="12"/>
      <c r="H865" s="12"/>
    </row>
    <row r="866">
      <c r="A866" s="12"/>
      <c r="B866" s="12"/>
      <c r="C866" s="12"/>
      <c r="D866" s="12"/>
      <c r="E866" s="12"/>
      <c r="F866" s="12"/>
      <c r="G866" s="12"/>
      <c r="H866" s="12"/>
    </row>
    <row r="867">
      <c r="A867" s="12"/>
      <c r="B867" s="12"/>
      <c r="C867" s="12"/>
      <c r="D867" s="12"/>
      <c r="E867" s="12"/>
      <c r="F867" s="12"/>
      <c r="G867" s="12"/>
      <c r="H867" s="12"/>
    </row>
    <row r="868">
      <c r="A868" s="12"/>
      <c r="B868" s="12"/>
      <c r="C868" s="12"/>
      <c r="D868" s="12"/>
      <c r="E868" s="12"/>
      <c r="F868" s="12"/>
      <c r="G868" s="12"/>
      <c r="H868" s="12"/>
    </row>
    <row r="869">
      <c r="A869" s="12"/>
      <c r="B869" s="12"/>
      <c r="C869" s="12"/>
      <c r="D869" s="12"/>
      <c r="E869" s="12"/>
      <c r="F869" s="12"/>
      <c r="G869" s="12"/>
      <c r="H869" s="12"/>
    </row>
    <row r="870">
      <c r="A870" s="12"/>
      <c r="B870" s="12"/>
      <c r="C870" s="12"/>
      <c r="D870" s="12"/>
      <c r="E870" s="12"/>
      <c r="F870" s="12"/>
      <c r="G870" s="12"/>
      <c r="H870" s="12"/>
    </row>
    <row r="871">
      <c r="A871" s="12"/>
      <c r="B871" s="12"/>
      <c r="C871" s="12"/>
      <c r="D871" s="12"/>
      <c r="E871" s="12"/>
      <c r="F871" s="12"/>
      <c r="G871" s="12"/>
      <c r="H871" s="12"/>
    </row>
    <row r="872">
      <c r="A872" s="12"/>
      <c r="B872" s="12"/>
      <c r="C872" s="12"/>
      <c r="D872" s="12"/>
      <c r="E872" s="12"/>
      <c r="F872" s="12"/>
      <c r="G872" s="12"/>
      <c r="H872" s="12"/>
    </row>
    <row r="873">
      <c r="A873" s="12"/>
      <c r="B873" s="12"/>
      <c r="C873" s="12"/>
      <c r="D873" s="12"/>
      <c r="E873" s="12"/>
      <c r="F873" s="12"/>
      <c r="G873" s="12"/>
      <c r="H873" s="12"/>
    </row>
    <row r="874">
      <c r="A874" s="12"/>
      <c r="B874" s="12"/>
      <c r="C874" s="12"/>
      <c r="D874" s="12"/>
      <c r="E874" s="12"/>
      <c r="F874" s="12"/>
      <c r="G874" s="12"/>
      <c r="H874" s="12"/>
    </row>
    <row r="875">
      <c r="A875" s="12"/>
      <c r="B875" s="12"/>
      <c r="C875" s="12"/>
      <c r="D875" s="12"/>
      <c r="E875" s="12"/>
      <c r="F875" s="12"/>
      <c r="G875" s="12"/>
      <c r="H875" s="12"/>
    </row>
    <row r="876">
      <c r="A876" s="12"/>
      <c r="B876" s="12"/>
      <c r="C876" s="12"/>
      <c r="D876" s="12"/>
      <c r="E876" s="12"/>
      <c r="F876" s="12"/>
      <c r="G876" s="12"/>
      <c r="H876" s="12"/>
    </row>
    <row r="877">
      <c r="A877" s="12"/>
      <c r="B877" s="12"/>
      <c r="C877" s="12"/>
      <c r="D877" s="12"/>
      <c r="E877" s="12"/>
      <c r="F877" s="12"/>
      <c r="G877" s="12"/>
      <c r="H877" s="12"/>
    </row>
    <row r="878">
      <c r="A878" s="12"/>
      <c r="B878" s="12"/>
      <c r="C878" s="12"/>
      <c r="D878" s="12"/>
      <c r="E878" s="12"/>
      <c r="F878" s="12"/>
      <c r="G878" s="12"/>
      <c r="H878" s="12"/>
    </row>
    <row r="879">
      <c r="A879" s="12"/>
      <c r="B879" s="12"/>
      <c r="C879" s="12"/>
      <c r="D879" s="12"/>
      <c r="E879" s="12"/>
      <c r="F879" s="12"/>
      <c r="G879" s="12"/>
      <c r="H879" s="12"/>
    </row>
    <row r="880">
      <c r="A880" s="12"/>
      <c r="B880" s="12"/>
      <c r="C880" s="12"/>
      <c r="D880" s="12"/>
      <c r="E880" s="12"/>
      <c r="F880" s="12"/>
      <c r="G880" s="12"/>
      <c r="H880" s="12"/>
    </row>
    <row r="881">
      <c r="A881" s="12"/>
      <c r="B881" s="12"/>
      <c r="C881" s="12"/>
      <c r="D881" s="12"/>
      <c r="E881" s="12"/>
      <c r="F881" s="12"/>
      <c r="G881" s="12"/>
      <c r="H881" s="12"/>
    </row>
    <row r="882">
      <c r="A882" s="12"/>
      <c r="B882" s="12"/>
      <c r="C882" s="12"/>
      <c r="D882" s="12"/>
      <c r="E882" s="12"/>
      <c r="F882" s="12"/>
      <c r="G882" s="12"/>
      <c r="H882" s="12"/>
    </row>
    <row r="883">
      <c r="A883" s="12"/>
      <c r="B883" s="12"/>
      <c r="C883" s="12"/>
      <c r="D883" s="12"/>
      <c r="E883" s="12"/>
      <c r="F883" s="12"/>
      <c r="G883" s="12"/>
      <c r="H883" s="12"/>
    </row>
    <row r="884">
      <c r="A884" s="12"/>
      <c r="B884" s="12"/>
      <c r="C884" s="12"/>
      <c r="D884" s="12"/>
      <c r="E884" s="12"/>
      <c r="F884" s="12"/>
      <c r="G884" s="12"/>
      <c r="H884" s="12"/>
    </row>
    <row r="885">
      <c r="A885" s="12"/>
      <c r="B885" s="12"/>
      <c r="C885" s="12"/>
      <c r="D885" s="12"/>
      <c r="E885" s="12"/>
      <c r="F885" s="12"/>
      <c r="G885" s="12"/>
      <c r="H885" s="12"/>
    </row>
    <row r="886">
      <c r="A886" s="12"/>
      <c r="B886" s="12"/>
      <c r="C886" s="12"/>
      <c r="D886" s="12"/>
      <c r="E886" s="12"/>
      <c r="F886" s="12"/>
      <c r="G886" s="12"/>
      <c r="H886" s="12"/>
    </row>
    <row r="887">
      <c r="A887" s="12"/>
      <c r="B887" s="12"/>
      <c r="C887" s="12"/>
      <c r="D887" s="12"/>
      <c r="E887" s="12"/>
      <c r="F887" s="12"/>
      <c r="G887" s="12"/>
      <c r="H887" s="12"/>
    </row>
    <row r="888">
      <c r="A888" s="12"/>
      <c r="B888" s="12"/>
      <c r="C888" s="12"/>
      <c r="D888" s="12"/>
      <c r="E888" s="12"/>
      <c r="F888" s="12"/>
      <c r="G888" s="12"/>
      <c r="H888" s="12"/>
    </row>
    <row r="889">
      <c r="A889" s="12"/>
      <c r="B889" s="12"/>
      <c r="C889" s="12"/>
      <c r="D889" s="12"/>
      <c r="E889" s="12"/>
      <c r="F889" s="12"/>
      <c r="G889" s="12"/>
      <c r="H889" s="12"/>
    </row>
    <row r="890">
      <c r="A890" s="12"/>
      <c r="B890" s="12"/>
      <c r="C890" s="12"/>
      <c r="D890" s="12"/>
      <c r="E890" s="12"/>
      <c r="F890" s="12"/>
      <c r="G890" s="12"/>
      <c r="H890" s="12"/>
    </row>
    <row r="891">
      <c r="A891" s="12"/>
      <c r="B891" s="12"/>
      <c r="C891" s="12"/>
      <c r="D891" s="12"/>
      <c r="E891" s="12"/>
      <c r="F891" s="12"/>
      <c r="G891" s="12"/>
      <c r="H891" s="12"/>
    </row>
    <row r="892">
      <c r="A892" s="12"/>
      <c r="B892" s="12"/>
      <c r="C892" s="12"/>
      <c r="D892" s="12"/>
      <c r="E892" s="12"/>
      <c r="F892" s="12"/>
      <c r="G892" s="12"/>
      <c r="H892" s="12"/>
    </row>
    <row r="893">
      <c r="A893" s="12"/>
      <c r="B893" s="12"/>
      <c r="C893" s="12"/>
      <c r="D893" s="12"/>
      <c r="E893" s="12"/>
      <c r="F893" s="12"/>
      <c r="G893" s="12"/>
      <c r="H893" s="12"/>
    </row>
    <row r="894">
      <c r="A894" s="12"/>
      <c r="B894" s="12"/>
      <c r="C894" s="12"/>
      <c r="D894" s="12"/>
      <c r="E894" s="12"/>
      <c r="F894" s="12"/>
      <c r="G894" s="12"/>
      <c r="H894" s="12"/>
    </row>
    <row r="895">
      <c r="A895" s="12"/>
      <c r="B895" s="12"/>
      <c r="C895" s="12"/>
      <c r="D895" s="12"/>
      <c r="E895" s="12"/>
      <c r="F895" s="12"/>
      <c r="G895" s="12"/>
      <c r="H895" s="12"/>
    </row>
    <row r="896">
      <c r="A896" s="12"/>
      <c r="B896" s="12"/>
      <c r="C896" s="12"/>
      <c r="D896" s="12"/>
      <c r="E896" s="12"/>
      <c r="F896" s="12"/>
      <c r="G896" s="12"/>
      <c r="H896" s="12"/>
    </row>
    <row r="897">
      <c r="A897" s="12"/>
      <c r="B897" s="12"/>
      <c r="C897" s="12"/>
      <c r="D897" s="12"/>
      <c r="E897" s="12"/>
      <c r="F897" s="12"/>
      <c r="G897" s="12"/>
      <c r="H897" s="12"/>
    </row>
    <row r="898">
      <c r="A898" s="12"/>
      <c r="B898" s="12"/>
      <c r="C898" s="12"/>
      <c r="D898" s="12"/>
      <c r="E898" s="12"/>
      <c r="F898" s="12"/>
      <c r="G898" s="12"/>
      <c r="H898" s="12"/>
    </row>
    <row r="899">
      <c r="A899" s="12"/>
      <c r="B899" s="12"/>
      <c r="C899" s="12"/>
      <c r="D899" s="12"/>
      <c r="E899" s="12"/>
      <c r="F899" s="12"/>
      <c r="G899" s="12"/>
      <c r="H899" s="12"/>
    </row>
    <row r="900">
      <c r="A900" s="12"/>
      <c r="B900" s="12"/>
      <c r="C900" s="12"/>
      <c r="D900" s="12"/>
      <c r="E900" s="12"/>
      <c r="F900" s="12"/>
      <c r="G900" s="12"/>
      <c r="H900" s="12"/>
    </row>
    <row r="901">
      <c r="A901" s="12"/>
      <c r="B901" s="12"/>
      <c r="C901" s="12"/>
      <c r="D901" s="12"/>
      <c r="E901" s="12"/>
      <c r="F901" s="12"/>
      <c r="G901" s="12"/>
      <c r="H901" s="12"/>
    </row>
    <row r="902">
      <c r="A902" s="12"/>
      <c r="B902" s="12"/>
      <c r="C902" s="12"/>
      <c r="D902" s="12"/>
      <c r="E902" s="12"/>
      <c r="F902" s="12"/>
      <c r="G902" s="12"/>
      <c r="H902" s="12"/>
    </row>
    <row r="903">
      <c r="A903" s="12"/>
      <c r="B903" s="12"/>
      <c r="C903" s="12"/>
      <c r="D903" s="12"/>
      <c r="E903" s="12"/>
      <c r="F903" s="12"/>
      <c r="G903" s="12"/>
      <c r="H903" s="12"/>
    </row>
    <row r="904">
      <c r="A904" s="12"/>
      <c r="B904" s="12"/>
      <c r="C904" s="12"/>
      <c r="D904" s="12"/>
      <c r="E904" s="12"/>
      <c r="F904" s="12"/>
      <c r="G904" s="12"/>
      <c r="H904" s="12"/>
    </row>
    <row r="905">
      <c r="A905" s="12"/>
      <c r="B905" s="12"/>
      <c r="C905" s="12"/>
      <c r="D905" s="12"/>
      <c r="E905" s="12"/>
      <c r="F905" s="12"/>
      <c r="G905" s="12"/>
      <c r="H905" s="12"/>
    </row>
    <row r="906">
      <c r="A906" s="12"/>
      <c r="B906" s="12"/>
      <c r="C906" s="12"/>
      <c r="D906" s="12"/>
      <c r="E906" s="12"/>
      <c r="F906" s="12"/>
      <c r="G906" s="12"/>
      <c r="H906" s="12"/>
    </row>
    <row r="907">
      <c r="A907" s="12"/>
      <c r="B907" s="12"/>
      <c r="C907" s="12"/>
      <c r="D907" s="12"/>
      <c r="E907" s="12"/>
      <c r="F907" s="12"/>
      <c r="G907" s="12"/>
      <c r="H907" s="12"/>
    </row>
    <row r="908">
      <c r="A908" s="12"/>
      <c r="B908" s="12"/>
      <c r="C908" s="12"/>
      <c r="D908" s="12"/>
      <c r="E908" s="12"/>
      <c r="F908" s="12"/>
      <c r="G908" s="12"/>
      <c r="H908" s="12"/>
    </row>
    <row r="909">
      <c r="A909" s="12"/>
      <c r="B909" s="12"/>
      <c r="C909" s="12"/>
      <c r="D909" s="12"/>
      <c r="E909" s="12"/>
      <c r="F909" s="12"/>
      <c r="G909" s="12"/>
      <c r="H909" s="12"/>
    </row>
    <row r="910">
      <c r="A910" s="12"/>
      <c r="B910" s="12"/>
      <c r="C910" s="12"/>
      <c r="D910" s="12"/>
      <c r="E910" s="12"/>
      <c r="F910" s="12"/>
      <c r="G910" s="12"/>
      <c r="H910" s="12"/>
    </row>
    <row r="911">
      <c r="A911" s="12"/>
      <c r="B911" s="12"/>
      <c r="C911" s="12"/>
      <c r="D911" s="12"/>
      <c r="E911" s="12"/>
      <c r="F911" s="12"/>
      <c r="G911" s="12"/>
      <c r="H911" s="12"/>
    </row>
    <row r="912">
      <c r="A912" s="12"/>
      <c r="B912" s="12"/>
      <c r="C912" s="12"/>
      <c r="D912" s="12"/>
      <c r="E912" s="12"/>
      <c r="F912" s="12"/>
      <c r="G912" s="12"/>
      <c r="H912" s="12"/>
    </row>
    <row r="913">
      <c r="A913" s="12"/>
      <c r="B913" s="12"/>
      <c r="C913" s="12"/>
      <c r="D913" s="12"/>
      <c r="E913" s="12"/>
      <c r="F913" s="12"/>
      <c r="G913" s="12"/>
      <c r="H913" s="12"/>
    </row>
    <row r="914">
      <c r="A914" s="12"/>
      <c r="B914" s="12"/>
      <c r="C914" s="12"/>
      <c r="D914" s="12"/>
      <c r="E914" s="12"/>
      <c r="F914" s="12"/>
      <c r="G914" s="12"/>
      <c r="H914" s="12"/>
    </row>
    <row r="915">
      <c r="A915" s="12"/>
      <c r="B915" s="12"/>
      <c r="C915" s="12"/>
      <c r="D915" s="12"/>
      <c r="E915" s="12"/>
      <c r="F915" s="12"/>
      <c r="G915" s="12"/>
      <c r="H915" s="12"/>
    </row>
    <row r="916">
      <c r="A916" s="12"/>
      <c r="B916" s="12"/>
      <c r="C916" s="12"/>
      <c r="D916" s="12"/>
      <c r="E916" s="12"/>
      <c r="F916" s="12"/>
      <c r="G916" s="12"/>
      <c r="H916" s="12"/>
    </row>
    <row r="917">
      <c r="A917" s="12"/>
      <c r="B917" s="12"/>
      <c r="C917" s="12"/>
      <c r="D917" s="12"/>
      <c r="E917" s="12"/>
      <c r="F917" s="12"/>
      <c r="G917" s="12"/>
      <c r="H917" s="12"/>
    </row>
    <row r="918">
      <c r="A918" s="12"/>
      <c r="B918" s="12"/>
      <c r="C918" s="12"/>
      <c r="D918" s="12"/>
      <c r="E918" s="12"/>
      <c r="F918" s="12"/>
      <c r="G918" s="12"/>
      <c r="H918" s="12"/>
    </row>
    <row r="919">
      <c r="A919" s="12"/>
      <c r="B919" s="12"/>
      <c r="C919" s="12"/>
      <c r="D919" s="12"/>
      <c r="E919" s="12"/>
      <c r="F919" s="12"/>
      <c r="G919" s="12"/>
      <c r="H919" s="12"/>
    </row>
    <row r="920">
      <c r="A920" s="12"/>
      <c r="B920" s="12"/>
      <c r="C920" s="12"/>
      <c r="D920" s="12"/>
      <c r="E920" s="12"/>
      <c r="F920" s="12"/>
      <c r="G920" s="12"/>
      <c r="H920" s="12"/>
    </row>
    <row r="921">
      <c r="A921" s="12"/>
      <c r="B921" s="12"/>
      <c r="C921" s="12"/>
      <c r="D921" s="12"/>
      <c r="E921" s="12"/>
      <c r="F921" s="12"/>
      <c r="G921" s="12"/>
      <c r="H921" s="12"/>
    </row>
    <row r="922">
      <c r="A922" s="12"/>
      <c r="B922" s="12"/>
      <c r="C922" s="12"/>
      <c r="D922" s="12"/>
      <c r="E922" s="12"/>
      <c r="F922" s="12"/>
      <c r="G922" s="12"/>
      <c r="H922" s="12"/>
    </row>
    <row r="923">
      <c r="A923" s="12"/>
      <c r="B923" s="12"/>
      <c r="C923" s="12"/>
      <c r="D923" s="12"/>
      <c r="E923" s="12"/>
      <c r="F923" s="12"/>
      <c r="G923" s="12"/>
      <c r="H923" s="12"/>
    </row>
    <row r="924">
      <c r="A924" s="12"/>
      <c r="B924" s="12"/>
      <c r="C924" s="12"/>
      <c r="D924" s="12"/>
      <c r="E924" s="12"/>
      <c r="F924" s="12"/>
      <c r="G924" s="12"/>
      <c r="H924" s="12"/>
    </row>
    <row r="925">
      <c r="A925" s="12"/>
      <c r="B925" s="12"/>
      <c r="C925" s="12"/>
      <c r="D925" s="12"/>
      <c r="E925" s="12"/>
      <c r="F925" s="12"/>
      <c r="G925" s="12"/>
      <c r="H925" s="12"/>
    </row>
    <row r="926">
      <c r="A926" s="12"/>
      <c r="B926" s="12"/>
      <c r="C926" s="12"/>
      <c r="D926" s="12"/>
      <c r="E926" s="12"/>
      <c r="F926" s="12"/>
      <c r="G926" s="12"/>
      <c r="H926" s="12"/>
    </row>
    <row r="927">
      <c r="A927" s="12"/>
      <c r="B927" s="12"/>
      <c r="C927" s="12"/>
      <c r="D927" s="12"/>
      <c r="E927" s="12"/>
      <c r="F927" s="12"/>
      <c r="G927" s="12"/>
      <c r="H927" s="12"/>
    </row>
    <row r="928">
      <c r="A928" s="12"/>
      <c r="B928" s="12"/>
      <c r="C928" s="12"/>
      <c r="D928" s="12"/>
      <c r="E928" s="12"/>
      <c r="F928" s="12"/>
      <c r="G928" s="12"/>
      <c r="H928" s="12"/>
    </row>
    <row r="929">
      <c r="A929" s="12"/>
      <c r="B929" s="12"/>
      <c r="C929" s="12"/>
      <c r="D929" s="12"/>
      <c r="E929" s="12"/>
      <c r="F929" s="12"/>
      <c r="G929" s="12"/>
      <c r="H929" s="12"/>
    </row>
    <row r="930">
      <c r="A930" s="12"/>
      <c r="B930" s="12"/>
      <c r="C930" s="12"/>
      <c r="D930" s="12"/>
      <c r="E930" s="12"/>
      <c r="F930" s="12"/>
      <c r="G930" s="12"/>
      <c r="H930" s="12"/>
    </row>
    <row r="931">
      <c r="A931" s="12"/>
      <c r="B931" s="12"/>
      <c r="C931" s="12"/>
      <c r="D931" s="12"/>
      <c r="E931" s="12"/>
      <c r="F931" s="12"/>
      <c r="G931" s="12"/>
      <c r="H931" s="12"/>
    </row>
    <row r="932">
      <c r="A932" s="12"/>
      <c r="B932" s="12"/>
      <c r="C932" s="12"/>
      <c r="D932" s="12"/>
      <c r="E932" s="12"/>
      <c r="F932" s="12"/>
      <c r="G932" s="12"/>
      <c r="H932" s="12"/>
    </row>
    <row r="933">
      <c r="A933" s="12"/>
      <c r="B933" s="12"/>
      <c r="C933" s="12"/>
      <c r="D933" s="12"/>
      <c r="E933" s="12"/>
      <c r="F933" s="12"/>
      <c r="G933" s="12"/>
      <c r="H933" s="12"/>
    </row>
    <row r="934">
      <c r="A934" s="12"/>
      <c r="B934" s="12"/>
      <c r="C934" s="12"/>
      <c r="D934" s="12"/>
      <c r="E934" s="12"/>
      <c r="F934" s="12"/>
      <c r="G934" s="12"/>
      <c r="H934" s="12"/>
    </row>
    <row r="935">
      <c r="A935" s="12"/>
      <c r="B935" s="12"/>
      <c r="C935" s="12"/>
      <c r="D935" s="12"/>
      <c r="E935" s="12"/>
      <c r="F935" s="12"/>
      <c r="G935" s="12"/>
      <c r="H935" s="12"/>
    </row>
    <row r="936">
      <c r="A936" s="12"/>
      <c r="B936" s="12"/>
      <c r="C936" s="12"/>
      <c r="D936" s="12"/>
      <c r="E936" s="12"/>
      <c r="F936" s="12"/>
      <c r="G936" s="12"/>
      <c r="H936" s="12"/>
    </row>
    <row r="937">
      <c r="A937" s="12"/>
      <c r="B937" s="12"/>
      <c r="C937" s="12"/>
      <c r="D937" s="12"/>
      <c r="E937" s="12"/>
      <c r="F937" s="12"/>
      <c r="G937" s="12"/>
      <c r="H937" s="12"/>
    </row>
    <row r="938">
      <c r="A938" s="12"/>
      <c r="B938" s="12"/>
      <c r="C938" s="12"/>
      <c r="D938" s="12"/>
      <c r="E938" s="12"/>
      <c r="F938" s="12"/>
      <c r="G938" s="12"/>
      <c r="H938" s="12"/>
    </row>
    <row r="939">
      <c r="A939" s="12"/>
      <c r="B939" s="12"/>
      <c r="C939" s="12"/>
      <c r="D939" s="12"/>
      <c r="E939" s="12"/>
      <c r="F939" s="12"/>
      <c r="G939" s="12"/>
      <c r="H939" s="12"/>
    </row>
    <row r="940">
      <c r="A940" s="12"/>
      <c r="B940" s="12"/>
      <c r="C940" s="12"/>
      <c r="D940" s="12"/>
      <c r="E940" s="12"/>
      <c r="F940" s="12"/>
      <c r="G940" s="12"/>
      <c r="H940" s="12"/>
    </row>
    <row r="941">
      <c r="A941" s="12"/>
      <c r="B941" s="12"/>
      <c r="C941" s="12"/>
      <c r="D941" s="12"/>
      <c r="E941" s="12"/>
      <c r="F941" s="12"/>
      <c r="G941" s="12"/>
      <c r="H941" s="12"/>
    </row>
    <row r="942">
      <c r="A942" s="12"/>
      <c r="B942" s="12"/>
      <c r="C942" s="12"/>
      <c r="D942" s="12"/>
      <c r="E942" s="12"/>
      <c r="F942" s="12"/>
      <c r="G942" s="12"/>
      <c r="H942" s="12"/>
    </row>
    <row r="943">
      <c r="A943" s="12"/>
      <c r="B943" s="12"/>
      <c r="C943" s="12"/>
      <c r="D943" s="12"/>
      <c r="E943" s="12"/>
      <c r="F943" s="12"/>
      <c r="G943" s="12"/>
      <c r="H943" s="12"/>
    </row>
    <row r="944">
      <c r="A944" s="12"/>
      <c r="B944" s="12"/>
      <c r="C944" s="12"/>
      <c r="D944" s="12"/>
      <c r="E944" s="12"/>
      <c r="F944" s="12"/>
      <c r="G944" s="12"/>
      <c r="H944" s="12"/>
    </row>
    <row r="945">
      <c r="A945" s="12"/>
      <c r="B945" s="12"/>
      <c r="C945" s="12"/>
      <c r="D945" s="12"/>
      <c r="E945" s="12"/>
      <c r="F945" s="12"/>
      <c r="G945" s="12"/>
      <c r="H945" s="12"/>
    </row>
    <row r="946">
      <c r="A946" s="12"/>
      <c r="B946" s="12"/>
      <c r="C946" s="12"/>
      <c r="D946" s="12"/>
      <c r="E946" s="12"/>
      <c r="F946" s="12"/>
      <c r="G946" s="12"/>
      <c r="H946" s="12"/>
    </row>
    <row r="947">
      <c r="A947" s="12"/>
      <c r="B947" s="12"/>
      <c r="C947" s="12"/>
      <c r="D947" s="12"/>
      <c r="E947" s="12"/>
      <c r="F947" s="12"/>
      <c r="G947" s="12"/>
      <c r="H947" s="12"/>
    </row>
    <row r="948">
      <c r="A948" s="12"/>
      <c r="B948" s="12"/>
      <c r="C948" s="12"/>
      <c r="D948" s="12"/>
      <c r="E948" s="12"/>
      <c r="F948" s="12"/>
      <c r="G948" s="12"/>
      <c r="H948" s="12"/>
    </row>
    <row r="949">
      <c r="A949" s="12"/>
      <c r="B949" s="12"/>
      <c r="C949" s="12"/>
      <c r="D949" s="12"/>
      <c r="E949" s="12"/>
      <c r="F949" s="12"/>
      <c r="G949" s="12"/>
      <c r="H949" s="12"/>
    </row>
    <row r="950">
      <c r="A950" s="12"/>
      <c r="B950" s="12"/>
      <c r="C950" s="12"/>
      <c r="D950" s="12"/>
      <c r="E950" s="12"/>
      <c r="F950" s="12"/>
      <c r="G950" s="12"/>
      <c r="H950" s="12"/>
    </row>
    <row r="951">
      <c r="A951" s="12"/>
      <c r="B951" s="12"/>
      <c r="C951" s="12"/>
      <c r="D951" s="12"/>
      <c r="E951" s="12"/>
      <c r="F951" s="12"/>
      <c r="G951" s="12"/>
      <c r="H951" s="12"/>
    </row>
    <row r="952">
      <c r="A952" s="12"/>
      <c r="B952" s="12"/>
      <c r="C952" s="12"/>
      <c r="D952" s="12"/>
      <c r="E952" s="12"/>
      <c r="F952" s="12"/>
      <c r="G952" s="12"/>
      <c r="H952" s="12"/>
    </row>
    <row r="953">
      <c r="A953" s="12"/>
      <c r="B953" s="12"/>
      <c r="C953" s="12"/>
      <c r="D953" s="12"/>
      <c r="E953" s="12"/>
      <c r="F953" s="12"/>
      <c r="G953" s="12"/>
      <c r="H953" s="12"/>
    </row>
    <row r="954">
      <c r="A954" s="12"/>
      <c r="B954" s="12"/>
      <c r="C954" s="12"/>
      <c r="D954" s="12"/>
      <c r="E954" s="12"/>
      <c r="F954" s="12"/>
      <c r="G954" s="12"/>
      <c r="H954" s="12"/>
    </row>
    <row r="955">
      <c r="A955" s="12"/>
      <c r="B955" s="12"/>
      <c r="C955" s="12"/>
      <c r="D955" s="12"/>
      <c r="E955" s="12"/>
      <c r="F955" s="12"/>
      <c r="G955" s="12"/>
      <c r="H955" s="12"/>
    </row>
    <row r="956">
      <c r="A956" s="12"/>
      <c r="B956" s="12"/>
      <c r="C956" s="12"/>
      <c r="D956" s="12"/>
      <c r="E956" s="12"/>
      <c r="F956" s="12"/>
      <c r="G956" s="12"/>
      <c r="H956" s="12"/>
    </row>
    <row r="957">
      <c r="A957" s="12"/>
      <c r="B957" s="12"/>
      <c r="C957" s="12"/>
      <c r="D957" s="12"/>
      <c r="E957" s="12"/>
      <c r="F957" s="12"/>
      <c r="G957" s="12"/>
      <c r="H957" s="12"/>
    </row>
    <row r="958">
      <c r="A958" s="12"/>
      <c r="B958" s="12"/>
      <c r="C958" s="12"/>
      <c r="D958" s="12"/>
      <c r="E958" s="12"/>
      <c r="F958" s="12"/>
      <c r="G958" s="12"/>
      <c r="H958" s="12"/>
    </row>
    <row r="959">
      <c r="A959" s="12"/>
      <c r="B959" s="12"/>
      <c r="C959" s="12"/>
      <c r="D959" s="12"/>
      <c r="E959" s="12"/>
      <c r="F959" s="12"/>
      <c r="G959" s="12"/>
      <c r="H959" s="12"/>
    </row>
    <row r="960">
      <c r="A960" s="12"/>
      <c r="B960" s="12"/>
      <c r="C960" s="12"/>
      <c r="D960" s="12"/>
      <c r="E960" s="12"/>
      <c r="F960" s="12"/>
      <c r="G960" s="12"/>
      <c r="H960" s="12"/>
    </row>
    <row r="961">
      <c r="A961" s="12"/>
      <c r="B961" s="12"/>
      <c r="C961" s="12"/>
      <c r="D961" s="12"/>
      <c r="E961" s="12"/>
      <c r="F961" s="12"/>
      <c r="G961" s="12"/>
      <c r="H961" s="12"/>
    </row>
    <row r="962">
      <c r="A962" s="12"/>
      <c r="B962" s="12"/>
      <c r="C962" s="12"/>
      <c r="D962" s="12"/>
      <c r="E962" s="12"/>
      <c r="F962" s="12"/>
      <c r="G962" s="12"/>
      <c r="H962" s="12"/>
    </row>
    <row r="963">
      <c r="A963" s="12"/>
      <c r="B963" s="12"/>
      <c r="C963" s="12"/>
      <c r="D963" s="12"/>
      <c r="E963" s="12"/>
      <c r="F963" s="12"/>
      <c r="G963" s="12"/>
      <c r="H963" s="12"/>
    </row>
    <row r="964">
      <c r="A964" s="12"/>
      <c r="B964" s="12"/>
      <c r="C964" s="12"/>
      <c r="D964" s="12"/>
      <c r="E964" s="12"/>
      <c r="F964" s="12"/>
      <c r="G964" s="12"/>
      <c r="H964" s="12"/>
    </row>
    <row r="965">
      <c r="A965" s="12"/>
      <c r="B965" s="12"/>
      <c r="C965" s="12"/>
      <c r="D965" s="12"/>
      <c r="E965" s="12"/>
      <c r="F965" s="12"/>
      <c r="G965" s="12"/>
      <c r="H965" s="12"/>
    </row>
    <row r="966">
      <c r="A966" s="12"/>
      <c r="B966" s="12"/>
      <c r="C966" s="12"/>
      <c r="D966" s="12"/>
      <c r="E966" s="12"/>
      <c r="F966" s="12"/>
      <c r="G966" s="12"/>
      <c r="H966" s="12"/>
    </row>
    <row r="967">
      <c r="A967" s="12"/>
      <c r="B967" s="12"/>
      <c r="C967" s="12"/>
      <c r="D967" s="12"/>
      <c r="E967" s="12"/>
      <c r="F967" s="12"/>
      <c r="G967" s="12"/>
      <c r="H967" s="12"/>
    </row>
    <row r="968">
      <c r="A968" s="12"/>
      <c r="B968" s="12"/>
      <c r="C968" s="12"/>
      <c r="D968" s="12"/>
      <c r="E968" s="12"/>
      <c r="F968" s="12"/>
      <c r="G968" s="12"/>
      <c r="H968" s="12"/>
    </row>
    <row r="969">
      <c r="A969" s="12"/>
      <c r="B969" s="12"/>
      <c r="C969" s="12"/>
      <c r="D969" s="12"/>
      <c r="E969" s="12"/>
      <c r="F969" s="12"/>
      <c r="G969" s="12"/>
      <c r="H969" s="12"/>
    </row>
    <row r="970">
      <c r="A970" s="12"/>
      <c r="B970" s="12"/>
      <c r="C970" s="12"/>
      <c r="D970" s="12"/>
      <c r="E970" s="12"/>
      <c r="F970" s="12"/>
      <c r="G970" s="12"/>
      <c r="H970" s="12"/>
    </row>
    <row r="971">
      <c r="A971" s="12"/>
      <c r="B971" s="12"/>
      <c r="C971" s="12"/>
      <c r="D971" s="12"/>
      <c r="E971" s="12"/>
      <c r="F971" s="12"/>
      <c r="G971" s="12"/>
      <c r="H971" s="12"/>
    </row>
    <row r="972">
      <c r="A972" s="12"/>
      <c r="B972" s="12"/>
      <c r="C972" s="12"/>
      <c r="D972" s="12"/>
      <c r="E972" s="12"/>
      <c r="F972" s="12"/>
      <c r="G972" s="12"/>
      <c r="H972" s="12"/>
    </row>
    <row r="973">
      <c r="A973" s="12"/>
      <c r="B973" s="12"/>
      <c r="C973" s="12"/>
      <c r="D973" s="12"/>
      <c r="E973" s="12"/>
      <c r="F973" s="12"/>
      <c r="G973" s="12"/>
      <c r="H973" s="12"/>
    </row>
    <row r="974">
      <c r="A974" s="12"/>
      <c r="B974" s="12"/>
      <c r="C974" s="12"/>
      <c r="D974" s="12"/>
      <c r="E974" s="12"/>
      <c r="F974" s="12"/>
      <c r="G974" s="12"/>
      <c r="H974" s="12"/>
    </row>
    <row r="975">
      <c r="A975" s="12"/>
      <c r="B975" s="12"/>
      <c r="C975" s="12"/>
      <c r="D975" s="12"/>
      <c r="E975" s="12"/>
      <c r="F975" s="12"/>
      <c r="G975" s="12"/>
      <c r="H975" s="12"/>
    </row>
    <row r="976">
      <c r="A976" s="12"/>
      <c r="B976" s="12"/>
      <c r="C976" s="12"/>
      <c r="D976" s="12"/>
      <c r="E976" s="12"/>
      <c r="F976" s="12"/>
      <c r="G976" s="12"/>
      <c r="H976" s="12"/>
    </row>
    <row r="977">
      <c r="A977" s="12"/>
      <c r="B977" s="12"/>
      <c r="C977" s="12"/>
      <c r="D977" s="12"/>
      <c r="E977" s="12"/>
      <c r="F977" s="12"/>
      <c r="G977" s="12"/>
      <c r="H977" s="12"/>
    </row>
    <row r="978">
      <c r="A978" s="12"/>
      <c r="B978" s="12"/>
      <c r="C978" s="12"/>
      <c r="D978" s="12"/>
      <c r="E978" s="12"/>
      <c r="F978" s="12"/>
      <c r="G978" s="12"/>
      <c r="H978" s="12"/>
    </row>
    <row r="979">
      <c r="A979" s="12"/>
      <c r="B979" s="12"/>
      <c r="C979" s="12"/>
      <c r="D979" s="12"/>
      <c r="E979" s="12"/>
      <c r="F979" s="12"/>
      <c r="G979" s="12"/>
      <c r="H979" s="12"/>
    </row>
    <row r="980">
      <c r="A980" s="12"/>
      <c r="B980" s="12"/>
      <c r="C980" s="12"/>
      <c r="D980" s="12"/>
      <c r="E980" s="12"/>
      <c r="F980" s="12"/>
      <c r="G980" s="12"/>
      <c r="H980" s="12"/>
    </row>
    <row r="981">
      <c r="A981" s="12"/>
      <c r="B981" s="12"/>
      <c r="C981" s="12"/>
      <c r="D981" s="12"/>
      <c r="E981" s="12"/>
      <c r="F981" s="12"/>
      <c r="G981" s="12"/>
      <c r="H981" s="12"/>
    </row>
    <row r="982">
      <c r="A982" s="12"/>
      <c r="B982" s="12"/>
      <c r="C982" s="12"/>
      <c r="D982" s="12"/>
      <c r="E982" s="12"/>
      <c r="F982" s="12"/>
      <c r="G982" s="12"/>
      <c r="H982" s="12"/>
    </row>
    <row r="983">
      <c r="A983" s="12"/>
      <c r="B983" s="12"/>
      <c r="C983" s="12"/>
      <c r="D983" s="12"/>
      <c r="E983" s="12"/>
      <c r="F983" s="12"/>
      <c r="G983" s="12"/>
      <c r="H983" s="12"/>
    </row>
    <row r="984">
      <c r="A984" s="12"/>
      <c r="B984" s="12"/>
      <c r="C984" s="12"/>
      <c r="D984" s="12"/>
      <c r="E984" s="12"/>
      <c r="F984" s="12"/>
      <c r="G984" s="12"/>
      <c r="H984" s="12"/>
    </row>
    <row r="985">
      <c r="A985" s="12"/>
      <c r="B985" s="12"/>
      <c r="C985" s="12"/>
      <c r="D985" s="12"/>
      <c r="E985" s="12"/>
      <c r="F985" s="12"/>
      <c r="G985" s="12"/>
      <c r="H985" s="12"/>
    </row>
    <row r="986">
      <c r="A986" s="12"/>
      <c r="B986" s="12"/>
      <c r="C986" s="12"/>
      <c r="D986" s="12"/>
      <c r="E986" s="12"/>
      <c r="F986" s="12"/>
      <c r="G986" s="12"/>
      <c r="H986" s="12"/>
    </row>
    <row r="987">
      <c r="A987" s="12"/>
      <c r="B987" s="12"/>
      <c r="C987" s="12"/>
      <c r="D987" s="12"/>
      <c r="E987" s="12"/>
      <c r="F987" s="12"/>
      <c r="G987" s="12"/>
      <c r="H987" s="12"/>
    </row>
    <row r="988">
      <c r="A988" s="12"/>
      <c r="B988" s="12"/>
      <c r="C988" s="12"/>
      <c r="D988" s="12"/>
      <c r="E988" s="12"/>
      <c r="F988" s="12"/>
      <c r="G988" s="12"/>
      <c r="H988" s="12"/>
    </row>
    <row r="989">
      <c r="A989" s="12"/>
      <c r="B989" s="12"/>
      <c r="C989" s="12"/>
      <c r="D989" s="12"/>
      <c r="E989" s="12"/>
      <c r="F989" s="12"/>
      <c r="G989" s="12"/>
      <c r="H989" s="12"/>
    </row>
    <row r="990">
      <c r="A990" s="12"/>
      <c r="B990" s="12"/>
      <c r="C990" s="12"/>
      <c r="D990" s="12"/>
      <c r="E990" s="12"/>
      <c r="F990" s="12"/>
      <c r="G990" s="12"/>
      <c r="H990" s="12"/>
    </row>
    <row r="991">
      <c r="A991" s="12"/>
      <c r="B991" s="12"/>
      <c r="C991" s="12"/>
      <c r="D991" s="12"/>
      <c r="E991" s="12"/>
      <c r="F991" s="12"/>
      <c r="G991" s="12"/>
      <c r="H991" s="12"/>
    </row>
    <row r="992">
      <c r="A992" s="12"/>
      <c r="B992" s="12"/>
      <c r="C992" s="12"/>
      <c r="D992" s="12"/>
      <c r="E992" s="12"/>
      <c r="F992" s="12"/>
      <c r="G992" s="12"/>
      <c r="H992" s="12"/>
    </row>
    <row r="993">
      <c r="A993" s="12"/>
      <c r="B993" s="12"/>
      <c r="C993" s="12"/>
      <c r="D993" s="12"/>
      <c r="E993" s="12"/>
      <c r="F993" s="12"/>
      <c r="G993" s="12"/>
      <c r="H993" s="12"/>
    </row>
    <row r="994">
      <c r="A994" s="12"/>
      <c r="B994" s="12"/>
      <c r="C994" s="12"/>
      <c r="D994" s="12"/>
      <c r="E994" s="12"/>
      <c r="F994" s="12"/>
      <c r="G994" s="12"/>
      <c r="H994" s="12"/>
    </row>
    <row r="995">
      <c r="A995" s="12"/>
      <c r="B995" s="12"/>
      <c r="C995" s="12"/>
      <c r="D995" s="12"/>
      <c r="E995" s="12"/>
      <c r="F995" s="12"/>
      <c r="G995" s="12"/>
      <c r="H995" s="12"/>
    </row>
    <row r="996">
      <c r="A996" s="12"/>
      <c r="B996" s="12"/>
      <c r="C996" s="12"/>
      <c r="D996" s="12"/>
      <c r="E996" s="12"/>
      <c r="F996" s="12"/>
      <c r="G996" s="12"/>
      <c r="H996" s="12"/>
    </row>
    <row r="997">
      <c r="A997" s="12"/>
      <c r="B997" s="12"/>
      <c r="C997" s="12"/>
      <c r="D997" s="12"/>
      <c r="E997" s="12"/>
      <c r="F997" s="12"/>
      <c r="G997" s="12"/>
      <c r="H997" s="12"/>
    </row>
    <row r="998">
      <c r="A998" s="12"/>
      <c r="B998" s="12"/>
      <c r="C998" s="12"/>
      <c r="D998" s="12"/>
      <c r="E998" s="12"/>
      <c r="F998" s="12"/>
      <c r="G998" s="12"/>
      <c r="H998" s="12"/>
    </row>
    <row r="999">
      <c r="A999" s="12"/>
      <c r="B999" s="12"/>
      <c r="C999" s="12"/>
      <c r="D999" s="12"/>
      <c r="E999" s="12"/>
      <c r="F999" s="12"/>
      <c r="G999" s="12"/>
      <c r="H999" s="12"/>
    </row>
    <row r="1000">
      <c r="A1000" s="12"/>
      <c r="B1000" s="12"/>
      <c r="C1000" s="12"/>
      <c r="D1000" s="12"/>
      <c r="E1000" s="12"/>
      <c r="F1000" s="12"/>
      <c r="G1000" s="12"/>
      <c r="H1000" s="12"/>
    </row>
    <row r="1001">
      <c r="A1001" s="12"/>
      <c r="B1001" s="12"/>
      <c r="C1001" s="12"/>
      <c r="D1001" s="12"/>
      <c r="E1001" s="12"/>
      <c r="F1001" s="12"/>
      <c r="G1001" s="12"/>
      <c r="H1001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-83.93429935519612</v>
      </c>
      <c r="F3" s="42">
        <v>50.72222222222222</v>
      </c>
      <c r="G3" s="42">
        <v>-72.03395370812912</v>
      </c>
      <c r="H3" s="43">
        <f t="shared" ref="H3:H23" si="1">E3-G3</f>
        <v>-11.90034565</v>
      </c>
      <c r="I3" s="42">
        <v>50.72222222222222</v>
      </c>
      <c r="J3" s="42">
        <v>-70.06866785417739</v>
      </c>
      <c r="K3" s="42">
        <v>50.72222222222222</v>
      </c>
      <c r="L3" s="42">
        <v>-71.82375177077374</v>
      </c>
      <c r="M3" s="44">
        <f t="shared" ref="M3:M23" si="2">10^(E3/20)</f>
        <v>0.00006357480434</v>
      </c>
      <c r="N3" s="44">
        <f t="shared" ref="N3:N23" si="3">10^(G3/20)</f>
        <v>0.0002502086471</v>
      </c>
      <c r="O3" s="44">
        <f t="shared" ref="O3:O23" si="4">10^(J3/20)</f>
        <v>0.0003137376269</v>
      </c>
      <c r="P3" s="44">
        <f t="shared" ref="P3:P23" si="5">10^(L3/20)</f>
        <v>0.0002563376576</v>
      </c>
      <c r="Q3" s="44">
        <f t="shared" ref="Q3:Q23" si="6">ACOS((M3^2+N3^2-O3^2)/(2*M3*N3))</f>
        <v>3.099071803</v>
      </c>
      <c r="R3" s="44">
        <f t="shared" ref="R3:R23" si="7">(360/(2*PI()))*Q3</f>
        <v>177.5637347</v>
      </c>
      <c r="S3" s="20">
        <f t="shared" ref="S3:S23" si="8">ACOS((M3^2+N3^2-P3^2)/(2*M3*N3))</f>
        <v>1.541335533</v>
      </c>
      <c r="T3" s="44">
        <f t="shared" ref="T3:T23" si="9">(360/(2*PI()))*S3</f>
        <v>88.31202085</v>
      </c>
      <c r="U3" s="43">
        <f t="shared" ref="U3:U23" si="10">IF(T3&lt;90,R3*1,R3*-1)</f>
        <v>177.5637347</v>
      </c>
      <c r="V3" s="44">
        <f t="shared" ref="V3:V23" si="11">(M3^2+N3^2-2*M3*N3*COS(Q3))^0.5</f>
        <v>0.0003137376269</v>
      </c>
      <c r="W3" s="44">
        <f t="shared" ref="W3:W23" si="12">20*LOG(V3)</f>
        <v>-70.06866785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0.000000004041755747</v>
      </c>
      <c r="AA3" s="47">
        <f t="shared" ref="AA3:AA23" si="16">10^(G3/10)</f>
        <v>0.00000006260436707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146.6111111111111</v>
      </c>
      <c r="E4" s="53">
        <v>-72.44518213086387</v>
      </c>
      <c r="F4" s="52">
        <v>146.5555555555555</v>
      </c>
      <c r="G4" s="52">
        <v>-73.64225138785203</v>
      </c>
      <c r="H4" s="54">
        <f t="shared" si="1"/>
        <v>1.197069257</v>
      </c>
      <c r="I4" s="52">
        <v>146.5555555555555</v>
      </c>
      <c r="J4" s="52">
        <v>-69.74049986295006</v>
      </c>
      <c r="K4" s="52">
        <v>146.6111111111111</v>
      </c>
      <c r="L4" s="52">
        <v>-85.99689650223658</v>
      </c>
      <c r="M4" s="51">
        <f t="shared" si="2"/>
        <v>0.0002386387104</v>
      </c>
      <c r="N4" s="51">
        <f t="shared" si="3"/>
        <v>0.0002079157698</v>
      </c>
      <c r="O4" s="51">
        <f t="shared" si="4"/>
        <v>0.00032581795</v>
      </c>
      <c r="P4" s="51">
        <f t="shared" si="5"/>
        <v>0.00005013663415</v>
      </c>
      <c r="Q4" s="51">
        <f t="shared" si="6"/>
        <v>1.631094111</v>
      </c>
      <c r="R4" s="51">
        <f t="shared" si="7"/>
        <v>93.45480854</v>
      </c>
      <c r="S4" s="21">
        <f t="shared" si="8"/>
        <v>0.1781065245</v>
      </c>
      <c r="T4" s="51">
        <f t="shared" si="9"/>
        <v>10.20475216</v>
      </c>
      <c r="U4" s="54">
        <f t="shared" si="10"/>
        <v>93.45480854</v>
      </c>
      <c r="V4" s="51">
        <f t="shared" si="11"/>
        <v>0.00032581795</v>
      </c>
      <c r="W4" s="51">
        <f t="shared" si="12"/>
        <v>-69.74049986</v>
      </c>
      <c r="X4" s="70">
        <f t="shared" si="13"/>
        <v>0</v>
      </c>
      <c r="Y4" s="40" t="str">
        <f t="shared" si="14"/>
        <v>OK</v>
      </c>
      <c r="Z4" s="48">
        <f t="shared" si="15"/>
        <v>0.00000005694843411</v>
      </c>
      <c r="AA4" s="48">
        <f t="shared" si="16"/>
        <v>0.00000004322896734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-77.56727361783524</v>
      </c>
      <c r="F5" s="52">
        <v>285.2777777777778</v>
      </c>
      <c r="G5" s="52">
        <v>-80.83932166549921</v>
      </c>
      <c r="H5" s="54">
        <f t="shared" si="1"/>
        <v>3.272048048</v>
      </c>
      <c r="I5" s="52">
        <v>285.2777777777778</v>
      </c>
      <c r="J5" s="52">
        <v>-87.21783394117475</v>
      </c>
      <c r="K5" s="52">
        <v>285.2777777777778</v>
      </c>
      <c r="L5" s="52">
        <v>-76.39119888998975</v>
      </c>
      <c r="M5" s="51">
        <f t="shared" si="2"/>
        <v>0.0001323232988</v>
      </c>
      <c r="N5" s="51">
        <f t="shared" si="3"/>
        <v>0.00009078914302</v>
      </c>
      <c r="O5" s="51">
        <f t="shared" si="4"/>
        <v>0.00004356204938</v>
      </c>
      <c r="P5" s="51">
        <f t="shared" si="5"/>
        <v>0.0001515095665</v>
      </c>
      <c r="Q5" s="51">
        <f t="shared" si="6"/>
        <v>0.119923098</v>
      </c>
      <c r="R5" s="51">
        <f t="shared" si="7"/>
        <v>6.87108738</v>
      </c>
      <c r="S5" s="21">
        <f t="shared" si="8"/>
        <v>1.454122309</v>
      </c>
      <c r="T5" s="51">
        <f t="shared" si="9"/>
        <v>83.3150712</v>
      </c>
      <c r="U5" s="54">
        <f t="shared" si="10"/>
        <v>6.87108738</v>
      </c>
      <c r="V5" s="51">
        <f t="shared" si="11"/>
        <v>0.00004356204938</v>
      </c>
      <c r="W5" s="51">
        <f t="shared" si="12"/>
        <v>-87.21783394</v>
      </c>
      <c r="X5" s="70">
        <f t="shared" si="13"/>
        <v>0</v>
      </c>
      <c r="Y5" s="40" t="str">
        <f t="shared" si="14"/>
        <v>OK</v>
      </c>
      <c r="Z5" s="48">
        <f t="shared" si="15"/>
        <v>0.00000001750945539</v>
      </c>
      <c r="AA5" s="48">
        <f t="shared" si="16"/>
        <v>0.000000008242668491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-84.88040077437756</v>
      </c>
      <c r="F6" s="52">
        <v>457.6111111111111</v>
      </c>
      <c r="G6" s="52">
        <v>-84.51963686357641</v>
      </c>
      <c r="H6" s="54">
        <f t="shared" si="1"/>
        <v>-0.3607639108</v>
      </c>
      <c r="I6" s="52">
        <v>457.6111111111111</v>
      </c>
      <c r="J6" s="52">
        <v>-92.26827857591758</v>
      </c>
      <c r="K6" s="52">
        <v>457.6111111111111</v>
      </c>
      <c r="L6" s="52">
        <v>-80.21002287985498</v>
      </c>
      <c r="M6" s="51">
        <f t="shared" si="2"/>
        <v>0.0000570137965</v>
      </c>
      <c r="N6" s="51">
        <f t="shared" si="3"/>
        <v>0.00005943170051</v>
      </c>
      <c r="O6" s="51">
        <f t="shared" si="4"/>
        <v>0.00002435488432</v>
      </c>
      <c r="P6" s="51">
        <f t="shared" si="5"/>
        <v>0.00009761102112</v>
      </c>
      <c r="Q6" s="51">
        <f t="shared" si="6"/>
        <v>0.4193954614</v>
      </c>
      <c r="R6" s="51">
        <f t="shared" si="7"/>
        <v>24.02958988</v>
      </c>
      <c r="S6" s="21">
        <f t="shared" si="8"/>
        <v>1.987869678</v>
      </c>
      <c r="T6" s="51">
        <f t="shared" si="9"/>
        <v>113.8965428</v>
      </c>
      <c r="U6" s="54">
        <f t="shared" si="10"/>
        <v>-24.02958988</v>
      </c>
      <c r="V6" s="51">
        <f t="shared" si="11"/>
        <v>0.00002435488432</v>
      </c>
      <c r="W6" s="51">
        <f t="shared" si="12"/>
        <v>-92.26827858</v>
      </c>
      <c r="X6" s="70">
        <f t="shared" si="13"/>
        <v>0</v>
      </c>
      <c r="Y6" s="40" t="str">
        <f t="shared" si="14"/>
        <v>OK</v>
      </c>
      <c r="Z6" s="48">
        <f t="shared" si="15"/>
        <v>0.000000003250572992</v>
      </c>
      <c r="AA6" s="48">
        <f t="shared" si="16"/>
        <v>0.000000003532127025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-105.8635114342973</v>
      </c>
      <c r="F7" s="52">
        <v>662.1111111111111</v>
      </c>
      <c r="G7" s="52">
        <v>-103.5066856862235</v>
      </c>
      <c r="H7" s="54">
        <f t="shared" si="1"/>
        <v>-2.356825748</v>
      </c>
      <c r="I7" s="52">
        <v>662.1111111111111</v>
      </c>
      <c r="J7" s="52">
        <v>-107.9748105042685</v>
      </c>
      <c r="K7" s="52">
        <v>662.1111111111111</v>
      </c>
      <c r="L7" s="52">
        <v>-99.54518216942029</v>
      </c>
      <c r="M7" s="51">
        <f t="shared" si="2"/>
        <v>0.000005091250061</v>
      </c>
      <c r="N7" s="51">
        <f t="shared" si="3"/>
        <v>0.000006678296791</v>
      </c>
      <c r="O7" s="51">
        <f t="shared" si="4"/>
        <v>0.000003992633761</v>
      </c>
      <c r="P7" s="51">
        <f t="shared" si="5"/>
        <v>0.00001053758016</v>
      </c>
      <c r="Q7" s="51">
        <f t="shared" si="6"/>
        <v>0.6391270667</v>
      </c>
      <c r="R7" s="51">
        <f t="shared" si="7"/>
        <v>36.6192835</v>
      </c>
      <c r="S7" s="21">
        <f t="shared" si="8"/>
        <v>2.209143276</v>
      </c>
      <c r="T7" s="51">
        <f t="shared" si="9"/>
        <v>126.5745861</v>
      </c>
      <c r="U7" s="54">
        <f t="shared" si="10"/>
        <v>-36.6192835</v>
      </c>
      <c r="V7" s="51">
        <f t="shared" si="11"/>
        <v>0.000003992633761</v>
      </c>
      <c r="W7" s="51">
        <f t="shared" si="12"/>
        <v>-107.9748105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-109.8543312309565</v>
      </c>
      <c r="F8" s="52">
        <v>1280.388888888889</v>
      </c>
      <c r="G8" s="52">
        <v>-105.6943429879748</v>
      </c>
      <c r="H8" s="54">
        <f t="shared" si="1"/>
        <v>-4.159988243</v>
      </c>
      <c r="I8" s="52">
        <v>1280.388888888889</v>
      </c>
      <c r="J8" s="52">
        <v>-107.0276314848853</v>
      </c>
      <c r="K8" s="52">
        <v>1280.388888888889</v>
      </c>
      <c r="L8" s="52">
        <v>-101.8213909591552</v>
      </c>
      <c r="M8" s="51">
        <f t="shared" si="2"/>
        <v>0.00000321575859</v>
      </c>
      <c r="N8" s="51">
        <f t="shared" si="3"/>
        <v>0.00000519138037</v>
      </c>
      <c r="O8" s="51">
        <f t="shared" si="4"/>
        <v>0.000004452648636</v>
      </c>
      <c r="P8" s="51">
        <f t="shared" si="5"/>
        <v>0.000008108312009</v>
      </c>
      <c r="Q8" s="51">
        <f t="shared" si="6"/>
        <v>1.020313685</v>
      </c>
      <c r="R8" s="51">
        <f t="shared" si="7"/>
        <v>58.45966794</v>
      </c>
      <c r="S8" s="21">
        <f t="shared" si="8"/>
        <v>2.590946413</v>
      </c>
      <c r="T8" s="51">
        <f t="shared" si="9"/>
        <v>148.4502944</v>
      </c>
      <c r="U8" s="54">
        <f t="shared" si="10"/>
        <v>-58.45966794</v>
      </c>
      <c r="V8" s="51">
        <f t="shared" si="11"/>
        <v>0.000004452648636</v>
      </c>
      <c r="W8" s="51">
        <f t="shared" si="12"/>
        <v>-107.0276315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-125.9048739864946</v>
      </c>
      <c r="F9" s="56">
        <v>2345.722222222222</v>
      </c>
      <c r="G9" s="56">
        <v>-120.6305283551608</v>
      </c>
      <c r="H9" s="57">
        <f t="shared" si="1"/>
        <v>-5.274345631</v>
      </c>
      <c r="I9" s="56">
        <v>2345.722222222222</v>
      </c>
      <c r="J9" s="56">
        <v>-118.3458936913229</v>
      </c>
      <c r="K9" s="56">
        <v>2345.722222222222</v>
      </c>
      <c r="L9" s="56">
        <v>-116.9741709764085</v>
      </c>
      <c r="M9" s="58">
        <f t="shared" si="2"/>
        <v>0.0000005067062961</v>
      </c>
      <c r="N9" s="58">
        <f t="shared" si="3"/>
        <v>0.0000009299799432</v>
      </c>
      <c r="O9" s="58">
        <f t="shared" si="4"/>
        <v>0.000001209776977</v>
      </c>
      <c r="P9" s="51">
        <f t="shared" si="5"/>
        <v>0.000001416744226</v>
      </c>
      <c r="Q9" s="58">
        <f t="shared" si="6"/>
        <v>1.942094838</v>
      </c>
      <c r="R9" s="58">
        <f t="shared" si="7"/>
        <v>111.2738376</v>
      </c>
      <c r="S9" s="21">
        <f t="shared" si="8"/>
        <v>2.792321313</v>
      </c>
      <c r="T9" s="58">
        <f t="shared" si="9"/>
        <v>159.9882263</v>
      </c>
      <c r="U9" s="57">
        <f t="shared" si="10"/>
        <v>-111.2738376</v>
      </c>
      <c r="V9" s="58">
        <f t="shared" si="11"/>
        <v>0.000001209776977</v>
      </c>
      <c r="W9" s="58">
        <f t="shared" si="12"/>
        <v>-118.3458937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-81.0196779103186</v>
      </c>
      <c r="F10" s="52">
        <v>50.72222222222222</v>
      </c>
      <c r="G10" s="52">
        <v>-72.32901400621162</v>
      </c>
      <c r="H10" s="54">
        <f t="shared" si="1"/>
        <v>-8.690663904</v>
      </c>
      <c r="I10" s="52">
        <v>50.72222222222222</v>
      </c>
      <c r="J10" s="52">
        <v>-69.61707050893042</v>
      </c>
      <c r="K10" s="52">
        <v>50.72222222222222</v>
      </c>
      <c r="L10" s="52">
        <v>-72.0278818174518</v>
      </c>
      <c r="M10" s="44">
        <f t="shared" si="2"/>
        <v>0.00008892340918</v>
      </c>
      <c r="N10" s="44">
        <f t="shared" si="3"/>
        <v>0.0002418517865</v>
      </c>
      <c r="O10" s="44">
        <f t="shared" si="4"/>
        <v>0.0003304809836</v>
      </c>
      <c r="P10" s="44">
        <f t="shared" si="5"/>
        <v>0.0002503836171</v>
      </c>
      <c r="Q10" s="44">
        <f t="shared" si="6"/>
        <v>3.046445409</v>
      </c>
      <c r="R10" s="44">
        <f t="shared" si="7"/>
        <v>174.5484645</v>
      </c>
      <c r="S10" s="20">
        <f t="shared" si="8"/>
        <v>1.484488751</v>
      </c>
      <c r="T10" s="44">
        <f t="shared" si="9"/>
        <v>85.05494018</v>
      </c>
      <c r="U10" s="54">
        <f t="shared" si="10"/>
        <v>174.5484645</v>
      </c>
      <c r="V10" s="44">
        <f t="shared" si="11"/>
        <v>0.0003304809836</v>
      </c>
      <c r="W10" s="44">
        <f t="shared" si="12"/>
        <v>-69.61707051</v>
      </c>
      <c r="X10" s="68">
        <f t="shared" si="13"/>
        <v>0</v>
      </c>
      <c r="Y10" s="46" t="str">
        <f t="shared" si="14"/>
        <v>OK</v>
      </c>
      <c r="Z10" s="47">
        <f t="shared" si="15"/>
        <v>0.0000000079073727</v>
      </c>
      <c r="AA10" s="47">
        <f t="shared" si="16"/>
        <v>0.00000005849228661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-69.73954021245346</v>
      </c>
      <c r="F11" s="52">
        <v>146.5555555555555</v>
      </c>
      <c r="G11" s="52">
        <v>-73.78759750963314</v>
      </c>
      <c r="H11" s="54">
        <f t="shared" si="1"/>
        <v>4.048057297</v>
      </c>
      <c r="I11" s="52">
        <v>146.5555555555555</v>
      </c>
      <c r="J11" s="52">
        <v>-70.28678578751752</v>
      </c>
      <c r="K11" s="52">
        <v>146.6111111111111</v>
      </c>
      <c r="L11" s="52">
        <v>-75.02453759468504</v>
      </c>
      <c r="M11" s="51">
        <f t="shared" si="2"/>
        <v>0.0003258539496</v>
      </c>
      <c r="N11" s="51">
        <f t="shared" si="3"/>
        <v>0.0002044655403</v>
      </c>
      <c r="O11" s="51">
        <f t="shared" si="4"/>
        <v>0.0003059572231</v>
      </c>
      <c r="P11" s="51">
        <f t="shared" si="5"/>
        <v>0.0001773262869</v>
      </c>
      <c r="Q11" s="51">
        <f t="shared" si="6"/>
        <v>1.150448527</v>
      </c>
      <c r="R11" s="51">
        <f t="shared" si="7"/>
        <v>65.91584515</v>
      </c>
      <c r="S11" s="21">
        <f t="shared" si="8"/>
        <v>0.5061813234</v>
      </c>
      <c r="T11" s="51">
        <f t="shared" si="9"/>
        <v>29.0020535</v>
      </c>
      <c r="U11" s="54">
        <f t="shared" si="10"/>
        <v>65.91584515</v>
      </c>
      <c r="V11" s="51">
        <f t="shared" si="11"/>
        <v>0.0003059572231</v>
      </c>
      <c r="W11" s="51">
        <f t="shared" si="12"/>
        <v>-70.28678579</v>
      </c>
      <c r="X11" s="70">
        <f t="shared" si="13"/>
        <v>0</v>
      </c>
      <c r="Y11" s="40" t="str">
        <f t="shared" si="14"/>
        <v>OK</v>
      </c>
      <c r="Z11" s="48">
        <f t="shared" si="15"/>
        <v>0.0000001061807965</v>
      </c>
      <c r="AA11" s="48">
        <f t="shared" si="16"/>
        <v>0.00000004180615718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-82.64460533298434</v>
      </c>
      <c r="F12" s="52">
        <v>285.2777777777778</v>
      </c>
      <c r="G12" s="52">
        <v>-80.91763750329902</v>
      </c>
      <c r="H12" s="54">
        <f t="shared" si="1"/>
        <v>-1.72696783</v>
      </c>
      <c r="I12" s="52">
        <v>285.2777777777778</v>
      </c>
      <c r="J12" s="52">
        <v>-93.1261279859025</v>
      </c>
      <c r="K12" s="52">
        <v>285.2777777777778</v>
      </c>
      <c r="L12" s="52">
        <v>-77.95702722666441</v>
      </c>
      <c r="M12" s="51">
        <f t="shared" si="2"/>
        <v>0.00007375130907</v>
      </c>
      <c r="N12" s="51">
        <f t="shared" si="3"/>
        <v>0.00008997422714</v>
      </c>
      <c r="O12" s="51">
        <f t="shared" si="4"/>
        <v>0.00002206447512</v>
      </c>
      <c r="P12" s="51">
        <f t="shared" si="5"/>
        <v>0.0001265169282</v>
      </c>
      <c r="Q12" s="51">
        <f t="shared" si="6"/>
        <v>0.1838484996</v>
      </c>
      <c r="R12" s="51">
        <f t="shared" si="7"/>
        <v>10.5337431</v>
      </c>
      <c r="S12" s="21">
        <f t="shared" si="8"/>
        <v>1.758148839</v>
      </c>
      <c r="T12" s="51">
        <f t="shared" si="9"/>
        <v>100.7345082</v>
      </c>
      <c r="U12" s="54">
        <f t="shared" si="10"/>
        <v>-10.5337431</v>
      </c>
      <c r="V12" s="51">
        <f t="shared" si="11"/>
        <v>0.00002206447512</v>
      </c>
      <c r="W12" s="51">
        <f t="shared" si="12"/>
        <v>-93.12612799</v>
      </c>
      <c r="X12" s="70">
        <f t="shared" si="13"/>
        <v>0</v>
      </c>
      <c r="Y12" s="40" t="str">
        <f t="shared" si="14"/>
        <v>OK</v>
      </c>
      <c r="Z12" s="48">
        <f t="shared" si="15"/>
        <v>0.000000005439255589</v>
      </c>
      <c r="AA12" s="48">
        <f t="shared" si="16"/>
        <v>0.000000008095361549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-88.37166378453217</v>
      </c>
      <c r="F13" s="52">
        <v>457.6111111111111</v>
      </c>
      <c r="G13" s="52">
        <v>-84.19128703794102</v>
      </c>
      <c r="H13" s="54">
        <f t="shared" si="1"/>
        <v>-4.180376747</v>
      </c>
      <c r="I13" s="52">
        <v>457.6111111111111</v>
      </c>
      <c r="J13" s="52">
        <v>-89.36556952759112</v>
      </c>
      <c r="K13" s="52">
        <v>457.6111111111111</v>
      </c>
      <c r="L13" s="52">
        <v>-81.21719691468147</v>
      </c>
      <c r="M13" s="51">
        <f t="shared" si="2"/>
        <v>0.00003814317239</v>
      </c>
      <c r="N13" s="51">
        <f t="shared" si="3"/>
        <v>0.0000617213829</v>
      </c>
      <c r="O13" s="51">
        <f t="shared" si="4"/>
        <v>0.00003401899846</v>
      </c>
      <c r="P13" s="51">
        <f t="shared" si="5"/>
        <v>0.0000869240903</v>
      </c>
      <c r="Q13" s="51">
        <f t="shared" si="6"/>
        <v>0.5109467075</v>
      </c>
      <c r="R13" s="51">
        <f t="shared" si="7"/>
        <v>29.27508989</v>
      </c>
      <c r="S13" s="21">
        <f t="shared" si="8"/>
        <v>2.079041381</v>
      </c>
      <c r="T13" s="51">
        <f t="shared" si="9"/>
        <v>119.1202965</v>
      </c>
      <c r="U13" s="54">
        <f t="shared" si="10"/>
        <v>-29.27508989</v>
      </c>
      <c r="V13" s="51">
        <f t="shared" si="11"/>
        <v>0.00003401899846</v>
      </c>
      <c r="W13" s="51">
        <f t="shared" si="12"/>
        <v>-89.36556953</v>
      </c>
      <c r="X13" s="70">
        <f t="shared" si="13"/>
        <v>0</v>
      </c>
      <c r="Y13" s="40" t="str">
        <f t="shared" si="14"/>
        <v>OK</v>
      </c>
      <c r="Z13" s="48">
        <f t="shared" si="15"/>
        <v>0.0000000014549016</v>
      </c>
      <c r="AA13" s="48">
        <f t="shared" si="16"/>
        <v>0.000000003809529107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-109.2498810086794</v>
      </c>
      <c r="F14" s="52">
        <v>662.1111111111111</v>
      </c>
      <c r="G14" s="52">
        <v>-103.370955293507</v>
      </c>
      <c r="H14" s="54">
        <f t="shared" si="1"/>
        <v>-5.878925715</v>
      </c>
      <c r="I14" s="52">
        <v>662.1111111111111</v>
      </c>
      <c r="J14" s="52">
        <v>-106.5217884677264</v>
      </c>
      <c r="K14" s="52">
        <v>662.1111111111111</v>
      </c>
      <c r="L14" s="52">
        <v>-100.5464392733684</v>
      </c>
      <c r="M14" s="51">
        <f t="shared" si="2"/>
        <v>0.000003447513294</v>
      </c>
      <c r="N14" s="51">
        <f t="shared" si="3"/>
        <v>0.000006783475102</v>
      </c>
      <c r="O14" s="51">
        <f t="shared" si="4"/>
        <v>0.000004719658512</v>
      </c>
      <c r="P14" s="51">
        <f t="shared" si="5"/>
        <v>0.00000939026906</v>
      </c>
      <c r="Q14" s="51">
        <f t="shared" si="6"/>
        <v>0.7048869368</v>
      </c>
      <c r="R14" s="51">
        <f t="shared" si="7"/>
        <v>40.38704651</v>
      </c>
      <c r="S14" s="21">
        <f t="shared" si="8"/>
        <v>2.274849999</v>
      </c>
      <c r="T14" s="51">
        <f t="shared" si="9"/>
        <v>130.339304</v>
      </c>
      <c r="U14" s="54">
        <f t="shared" si="10"/>
        <v>-40.38704651</v>
      </c>
      <c r="V14" s="51">
        <f t="shared" si="11"/>
        <v>0.000004719658512</v>
      </c>
      <c r="W14" s="51">
        <f t="shared" si="12"/>
        <v>-106.5217885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1280.388888888889</v>
      </c>
      <c r="E15" s="53">
        <v>-113.394579042843</v>
      </c>
      <c r="F15" s="52">
        <v>1280.388888888889</v>
      </c>
      <c r="G15" s="52">
        <v>-105.8134202738318</v>
      </c>
      <c r="H15" s="54">
        <f t="shared" si="1"/>
        <v>-7.581158769</v>
      </c>
      <c r="I15" s="52">
        <v>1280.388888888889</v>
      </c>
      <c r="J15" s="52">
        <v>-107.066925283734</v>
      </c>
      <c r="K15" s="52">
        <v>1280.388888888889</v>
      </c>
      <c r="L15" s="52">
        <v>-103.0375368181755</v>
      </c>
      <c r="M15" s="51">
        <f t="shared" si="2"/>
        <v>0.000002139296831</v>
      </c>
      <c r="N15" s="51">
        <f t="shared" si="3"/>
        <v>0.000005120695911</v>
      </c>
      <c r="O15" s="51">
        <f t="shared" si="4"/>
        <v>0.000004432550945</v>
      </c>
      <c r="P15" s="51">
        <f t="shared" si="5"/>
        <v>0.000007048929372</v>
      </c>
      <c r="Q15" s="51">
        <f t="shared" si="6"/>
        <v>1.036840675</v>
      </c>
      <c r="R15" s="51">
        <f t="shared" si="7"/>
        <v>59.40659472</v>
      </c>
      <c r="S15" s="21">
        <f t="shared" si="8"/>
        <v>2.610304992</v>
      </c>
      <c r="T15" s="51">
        <f t="shared" si="9"/>
        <v>149.5594593</v>
      </c>
      <c r="U15" s="54">
        <f t="shared" si="10"/>
        <v>-59.40659472</v>
      </c>
      <c r="V15" s="51">
        <f t="shared" si="11"/>
        <v>0.000004432550945</v>
      </c>
      <c r="W15" s="51">
        <f t="shared" si="12"/>
        <v>-107.0669253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-129.6117994918123</v>
      </c>
      <c r="F16" s="56">
        <v>2345.722222222222</v>
      </c>
      <c r="G16" s="56">
        <v>-120.9640314096383</v>
      </c>
      <c r="H16" s="57">
        <f t="shared" si="1"/>
        <v>-8.647768082</v>
      </c>
      <c r="I16" s="56">
        <v>2345.722222222222</v>
      </c>
      <c r="J16" s="56">
        <v>-119.4245316981066</v>
      </c>
      <c r="K16" s="56">
        <v>2345.722222222222</v>
      </c>
      <c r="L16" s="56">
        <v>-118.3526594763859</v>
      </c>
      <c r="M16" s="58">
        <f t="shared" si="2"/>
        <v>0.0000003306815963</v>
      </c>
      <c r="N16" s="58">
        <f t="shared" si="3"/>
        <v>0.0000008949492935</v>
      </c>
      <c r="O16" s="58">
        <f t="shared" si="4"/>
        <v>0.000001068497266</v>
      </c>
      <c r="P16" s="51">
        <f t="shared" si="5"/>
        <v>0.000001208835001</v>
      </c>
      <c r="Q16" s="58">
        <f t="shared" si="6"/>
        <v>1.972466843</v>
      </c>
      <c r="R16" s="58">
        <f t="shared" si="7"/>
        <v>113.0140253</v>
      </c>
      <c r="S16" s="21">
        <f t="shared" si="8"/>
        <v>2.767713219</v>
      </c>
      <c r="T16" s="58">
        <f t="shared" si="9"/>
        <v>158.5782863</v>
      </c>
      <c r="U16" s="57">
        <f t="shared" si="10"/>
        <v>-113.0140253</v>
      </c>
      <c r="V16" s="58">
        <f t="shared" si="11"/>
        <v>0.000001068497266</v>
      </c>
      <c r="W16" s="58">
        <f t="shared" si="12"/>
        <v>-119.4245317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-76.33603199079381</v>
      </c>
      <c r="F17" s="52">
        <v>50.72222222222222</v>
      </c>
      <c r="G17" s="52">
        <v>-66.15995118691652</v>
      </c>
      <c r="H17" s="54">
        <f t="shared" si="1"/>
        <v>-10.1760808</v>
      </c>
      <c r="I17" s="52">
        <v>50.72222222222222</v>
      </c>
      <c r="J17" s="52">
        <v>-63.81933471667159</v>
      </c>
      <c r="K17" s="52">
        <v>50.72222222222222</v>
      </c>
      <c r="L17" s="52">
        <v>-65.91421045245023</v>
      </c>
      <c r="M17" s="44">
        <f t="shared" si="2"/>
        <v>0.0001524749152</v>
      </c>
      <c r="N17" s="44">
        <f t="shared" si="3"/>
        <v>0.0004920423009</v>
      </c>
      <c r="O17" s="44">
        <f t="shared" si="4"/>
        <v>0.0006442186066</v>
      </c>
      <c r="P17" s="44">
        <f t="shared" si="5"/>
        <v>0.0005061619299</v>
      </c>
      <c r="Q17" s="44">
        <f t="shared" si="6"/>
        <v>3.069957509</v>
      </c>
      <c r="R17" s="44">
        <f t="shared" si="7"/>
        <v>175.8956085</v>
      </c>
      <c r="S17" s="20">
        <f t="shared" si="8"/>
        <v>1.509749185</v>
      </c>
      <c r="T17" s="44">
        <f t="shared" si="9"/>
        <v>86.50225642</v>
      </c>
      <c r="U17" s="54">
        <f t="shared" si="10"/>
        <v>175.8956085</v>
      </c>
      <c r="V17" s="44">
        <f t="shared" si="11"/>
        <v>0.0006442186066</v>
      </c>
      <c r="W17" s="44">
        <f t="shared" si="12"/>
        <v>-63.81933472</v>
      </c>
      <c r="X17" s="68">
        <f t="shared" si="13"/>
        <v>0</v>
      </c>
      <c r="Y17" s="46" t="str">
        <f t="shared" si="14"/>
        <v>OK</v>
      </c>
      <c r="Z17" s="47">
        <f t="shared" si="15"/>
        <v>0.00000002324859976</v>
      </c>
      <c r="AA17" s="47">
        <f t="shared" si="16"/>
        <v>0.0000002421056258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-65.19806022586135</v>
      </c>
      <c r="F18" s="52">
        <v>146.5555555555555</v>
      </c>
      <c r="G18" s="52">
        <v>-67.69433290425079</v>
      </c>
      <c r="H18" s="54">
        <f t="shared" si="1"/>
        <v>2.496272678</v>
      </c>
      <c r="I18" s="52">
        <v>146.5555555555555</v>
      </c>
      <c r="J18" s="52">
        <v>-64.26100851943643</v>
      </c>
      <c r="K18" s="52">
        <v>146.6111111111111</v>
      </c>
      <c r="L18" s="52">
        <v>-73.5031115550266</v>
      </c>
      <c r="M18" s="51">
        <f t="shared" si="2"/>
        <v>0.0005496636136</v>
      </c>
      <c r="N18" s="51">
        <f t="shared" si="3"/>
        <v>0.0004123664792</v>
      </c>
      <c r="O18" s="51">
        <f t="shared" si="4"/>
        <v>0.0006122792958</v>
      </c>
      <c r="P18" s="51">
        <f t="shared" si="5"/>
        <v>0.0002112732058</v>
      </c>
      <c r="Q18" s="51">
        <f t="shared" si="6"/>
        <v>1.354499217</v>
      </c>
      <c r="R18" s="51">
        <f t="shared" si="7"/>
        <v>77.6070885</v>
      </c>
      <c r="S18" s="21">
        <f t="shared" si="8"/>
        <v>0.3389074359</v>
      </c>
      <c r="T18" s="51">
        <f t="shared" si="9"/>
        <v>19.41796572</v>
      </c>
      <c r="U18" s="54">
        <f t="shared" si="10"/>
        <v>77.6070885</v>
      </c>
      <c r="V18" s="51">
        <f t="shared" si="11"/>
        <v>0.0006122792958</v>
      </c>
      <c r="W18" s="51">
        <f t="shared" si="12"/>
        <v>-64.26100852</v>
      </c>
      <c r="X18" s="70">
        <f t="shared" si="13"/>
        <v>0</v>
      </c>
      <c r="Y18" s="40" t="str">
        <f t="shared" si="14"/>
        <v>OK</v>
      </c>
      <c r="Z18" s="48">
        <f t="shared" si="15"/>
        <v>0.0000003021300882</v>
      </c>
      <c r="AA18" s="48">
        <f t="shared" si="16"/>
        <v>0.0000001700461132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-73.80505526999747</v>
      </c>
      <c r="F19" s="52">
        <v>285.2777777777778</v>
      </c>
      <c r="G19" s="52">
        <v>-74.85793243763003</v>
      </c>
      <c r="H19" s="54">
        <f t="shared" si="1"/>
        <v>1.052877168</v>
      </c>
      <c r="I19" s="52">
        <v>285.2777777777778</v>
      </c>
      <c r="J19" s="52">
        <v>-92.62614437356531</v>
      </c>
      <c r="K19" s="52">
        <v>285.2777777777778</v>
      </c>
      <c r="L19" s="52">
        <v>-71.31788497401426</v>
      </c>
      <c r="M19" s="51">
        <f t="shared" si="2"/>
        <v>0.000204054998</v>
      </c>
      <c r="N19" s="51">
        <f t="shared" si="3"/>
        <v>0.0001807604351</v>
      </c>
      <c r="O19" s="51">
        <f t="shared" si="4"/>
        <v>0.00002337183337</v>
      </c>
      <c r="P19" s="51">
        <f t="shared" si="5"/>
        <v>0.0002717100806</v>
      </c>
      <c r="Q19" s="51">
        <f t="shared" si="6"/>
        <v>0.009887479258</v>
      </c>
      <c r="R19" s="51">
        <f t="shared" si="7"/>
        <v>0.5665108315</v>
      </c>
      <c r="S19" s="21">
        <f t="shared" si="8"/>
        <v>1.564202701</v>
      </c>
      <c r="T19" s="51">
        <f t="shared" si="9"/>
        <v>89.62221305</v>
      </c>
      <c r="U19" s="54">
        <f t="shared" si="10"/>
        <v>0.5665108315</v>
      </c>
      <c r="V19" s="51">
        <f t="shared" si="11"/>
        <v>0.00002337183337</v>
      </c>
      <c r="W19" s="51">
        <f t="shared" si="12"/>
        <v>-92.62614437</v>
      </c>
      <c r="X19" s="70">
        <f t="shared" si="13"/>
        <v>0</v>
      </c>
      <c r="Y19" s="40" t="str">
        <f t="shared" si="14"/>
        <v>OK</v>
      </c>
      <c r="Z19" s="48">
        <f t="shared" si="15"/>
        <v>0.00000004163844219</v>
      </c>
      <c r="AA19" s="48">
        <f t="shared" si="16"/>
        <v>0.00000003267433491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-80.43819219716413</v>
      </c>
      <c r="F20" s="52">
        <v>457.6111111111111</v>
      </c>
      <c r="G20" s="52">
        <v>-78.33341090863014</v>
      </c>
      <c r="H20" s="54">
        <f t="shared" si="1"/>
        <v>-2.104781289</v>
      </c>
      <c r="I20" s="52">
        <v>457.6111111111111</v>
      </c>
      <c r="J20" s="52">
        <v>-85.1637663467368</v>
      </c>
      <c r="K20" s="52">
        <v>457.6111111111111</v>
      </c>
      <c r="L20" s="52">
        <v>-74.70636921563054</v>
      </c>
      <c r="M20" s="51">
        <f t="shared" si="2"/>
        <v>0.00009508026646</v>
      </c>
      <c r="N20" s="51">
        <f t="shared" si="3"/>
        <v>0.0001211516838</v>
      </c>
      <c r="O20" s="51">
        <f t="shared" si="4"/>
        <v>0.00005518381012</v>
      </c>
      <c r="P20" s="51">
        <f t="shared" si="5"/>
        <v>0.0001839422689</v>
      </c>
      <c r="Q20" s="51">
        <f t="shared" si="6"/>
        <v>0.4571331775</v>
      </c>
      <c r="R20" s="51">
        <f t="shared" si="7"/>
        <v>26.19180175</v>
      </c>
      <c r="S20" s="21">
        <f t="shared" si="8"/>
        <v>2.025425238</v>
      </c>
      <c r="T20" s="51">
        <f t="shared" si="9"/>
        <v>116.0483178</v>
      </c>
      <c r="U20" s="54">
        <f t="shared" si="10"/>
        <v>-26.19180175</v>
      </c>
      <c r="V20" s="51">
        <f t="shared" si="11"/>
        <v>0.00005518381012</v>
      </c>
      <c r="W20" s="51">
        <f t="shared" si="12"/>
        <v>-85.16376635</v>
      </c>
      <c r="X20" s="70">
        <f t="shared" si="13"/>
        <v>0</v>
      </c>
      <c r="Y20" s="40" t="str">
        <f t="shared" si="14"/>
        <v>OK</v>
      </c>
      <c r="Z20" s="48">
        <f t="shared" si="15"/>
        <v>0.000000009040257069</v>
      </c>
      <c r="AA20" s="48">
        <f t="shared" si="16"/>
        <v>0.00000001467773049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-101.3734182928659</v>
      </c>
      <c r="F21" s="52">
        <v>662.1111111111111</v>
      </c>
      <c r="G21" s="52">
        <v>-97.41894942881757</v>
      </c>
      <c r="H21" s="54">
        <f t="shared" si="1"/>
        <v>-3.954468864</v>
      </c>
      <c r="I21" s="52">
        <v>662.1111111111111</v>
      </c>
      <c r="J21" s="52">
        <v>-101.3233140359704</v>
      </c>
      <c r="K21" s="52">
        <v>662.1111111111111</v>
      </c>
      <c r="L21" s="52">
        <v>-94.01856601174035</v>
      </c>
      <c r="M21" s="51">
        <f t="shared" si="2"/>
        <v>0.000008537467931</v>
      </c>
      <c r="N21" s="51">
        <f t="shared" si="3"/>
        <v>0.00001346023148</v>
      </c>
      <c r="O21" s="51">
        <f t="shared" si="4"/>
        <v>0.000008586858339</v>
      </c>
      <c r="P21" s="51">
        <f t="shared" si="5"/>
        <v>0.00001991002014</v>
      </c>
      <c r="Q21" s="51">
        <f t="shared" si="6"/>
        <v>0.6687076941</v>
      </c>
      <c r="R21" s="51">
        <f t="shared" si="7"/>
        <v>38.3141286</v>
      </c>
      <c r="S21" s="21">
        <f t="shared" si="8"/>
        <v>2.238688122</v>
      </c>
      <c r="T21" s="51">
        <f t="shared" si="9"/>
        <v>128.2673811</v>
      </c>
      <c r="U21" s="54">
        <f t="shared" si="10"/>
        <v>-38.3141286</v>
      </c>
      <c r="V21" s="51">
        <f t="shared" si="11"/>
        <v>0.000008586858339</v>
      </c>
      <c r="W21" s="51">
        <f t="shared" si="12"/>
        <v>-101.323314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0.0000000001811778314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-105.4250310097317</v>
      </c>
      <c r="F22" s="52">
        <v>1280.388888888889</v>
      </c>
      <c r="G22" s="52">
        <v>-99.73307824568198</v>
      </c>
      <c r="H22" s="54">
        <f t="shared" si="1"/>
        <v>-5.691952764</v>
      </c>
      <c r="I22" s="52">
        <v>1280.388888888889</v>
      </c>
      <c r="J22" s="52">
        <v>-101.0869300220684</v>
      </c>
      <c r="K22" s="52">
        <v>1280.388888888889</v>
      </c>
      <c r="L22" s="52">
        <v>-96.39078991543704</v>
      </c>
      <c r="M22" s="51">
        <f t="shared" si="2"/>
        <v>0.000005354864052</v>
      </c>
      <c r="N22" s="51">
        <f t="shared" si="3"/>
        <v>0.00001031207559</v>
      </c>
      <c r="O22" s="51">
        <f t="shared" si="4"/>
        <v>0.000008823756176</v>
      </c>
      <c r="P22" s="51">
        <f t="shared" si="5"/>
        <v>0.00001515167005</v>
      </c>
      <c r="Q22" s="51">
        <f t="shared" si="6"/>
        <v>1.026844801</v>
      </c>
      <c r="R22" s="51">
        <f t="shared" si="7"/>
        <v>58.8338733</v>
      </c>
      <c r="S22" s="21">
        <f t="shared" si="8"/>
        <v>2.598688378</v>
      </c>
      <c r="T22" s="51">
        <f t="shared" si="9"/>
        <v>148.8938763</v>
      </c>
      <c r="U22" s="54">
        <f t="shared" si="10"/>
        <v>-58.8338733</v>
      </c>
      <c r="V22" s="51">
        <f t="shared" si="11"/>
        <v>0.000008823756176</v>
      </c>
      <c r="W22" s="51">
        <f t="shared" si="12"/>
        <v>-101.08693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0.0000000001063389029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-121.5498188558283</v>
      </c>
      <c r="F23" s="56">
        <v>2345.722222222222</v>
      </c>
      <c r="G23" s="56">
        <v>-114.7789001965257</v>
      </c>
      <c r="H23" s="57">
        <f t="shared" si="1"/>
        <v>-6.770918659</v>
      </c>
      <c r="I23" s="56">
        <v>2345.722222222222</v>
      </c>
      <c r="J23" s="56">
        <v>-112.8797061431337</v>
      </c>
      <c r="K23" s="56">
        <v>2345.722222222222</v>
      </c>
      <c r="L23" s="56">
        <v>-111.6171742990396</v>
      </c>
      <c r="M23" s="58">
        <f t="shared" si="2"/>
        <v>0.0000008365830425</v>
      </c>
      <c r="N23" s="58">
        <f t="shared" si="3"/>
        <v>0.000001824126658</v>
      </c>
      <c r="O23" s="58">
        <f t="shared" si="4"/>
        <v>0.000002269941646</v>
      </c>
      <c r="P23" s="58">
        <f t="shared" si="5"/>
        <v>0.000002625072395</v>
      </c>
      <c r="Q23" s="58">
        <f t="shared" si="6"/>
        <v>1.948416573</v>
      </c>
      <c r="R23" s="58">
        <f t="shared" si="7"/>
        <v>111.6360464</v>
      </c>
      <c r="S23" s="24">
        <f t="shared" si="8"/>
        <v>2.788422141</v>
      </c>
      <c r="T23" s="58">
        <f t="shared" si="9"/>
        <v>159.7648202</v>
      </c>
      <c r="U23" s="57">
        <f t="shared" si="10"/>
        <v>-111.6360464</v>
      </c>
      <c r="V23" s="58">
        <f t="shared" si="11"/>
        <v>0.000002269941646</v>
      </c>
      <c r="W23" s="58">
        <f t="shared" si="12"/>
        <v>-112.8797061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-83.82314358961061</v>
      </c>
      <c r="F3" s="42">
        <v>50.72222222222222</v>
      </c>
      <c r="G3" s="42">
        <v>-72.03385356789941</v>
      </c>
      <c r="H3" s="43">
        <f t="shared" ref="H3:H23" si="1">E3-G3</f>
        <v>-11.78929002</v>
      </c>
      <c r="I3" s="42">
        <v>50.72222222222222</v>
      </c>
      <c r="J3" s="42">
        <v>-70.04565448110229</v>
      </c>
      <c r="K3" s="42">
        <v>50.72222222222222</v>
      </c>
      <c r="L3" s="42">
        <v>-71.80637936857036</v>
      </c>
      <c r="M3" s="44">
        <f t="shared" ref="M3:M23" si="2">10^(E3/20)</f>
        <v>0.00006439361705</v>
      </c>
      <c r="N3" s="44">
        <f t="shared" ref="N3:N23" si="3">10^(G3/20)</f>
        <v>0.0002502115318</v>
      </c>
      <c r="O3" s="44">
        <f t="shared" ref="O3:O23" si="4">10^(J3/20)</f>
        <v>0.0003145699809</v>
      </c>
      <c r="P3" s="44">
        <f t="shared" ref="P3:P23" si="5">10^(L3/20)</f>
        <v>0.0002568508644</v>
      </c>
      <c r="Q3" s="44">
        <f t="shared" ref="Q3:Q23" si="6">ACOS((M3^2+N3^2-O3^2)/(2*M3*N3))</f>
        <v>3.104532348</v>
      </c>
      <c r="R3" s="44">
        <f t="shared" ref="R3:R23" si="7">(360/(2*PI()))*Q3</f>
        <v>177.8766009</v>
      </c>
      <c r="S3" s="20">
        <f t="shared" ref="S3:S23" si="8">ACOS((M3^2+N3^2-P3^2)/(2*M3*N3))</f>
        <v>1.546588998</v>
      </c>
      <c r="T3" s="44">
        <f t="shared" ref="T3:T23" si="9">(360/(2*PI()))*S3</f>
        <v>88.61302223</v>
      </c>
      <c r="U3" s="43">
        <f t="shared" ref="U3:U23" si="10">IF(T3&lt;90,R3*1,R3*-1)</f>
        <v>177.8766009</v>
      </c>
      <c r="V3" s="44">
        <f t="shared" ref="V3:V23" si="11">(M3^2+N3^2-2*M3*N3*COS(Q3))^0.5</f>
        <v>0.0003145699809</v>
      </c>
      <c r="W3" s="44">
        <f t="shared" ref="W3:W23" si="12">20*LOG(V3)</f>
        <v>-70.04565448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0.000000004146537917</v>
      </c>
      <c r="AA3" s="47">
        <f t="shared" ref="AA3:AA23" si="16">10^(G3/10)</f>
        <v>0.00000006260581063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146.6111111111111</v>
      </c>
      <c r="E4" s="53">
        <v>-72.38028582853627</v>
      </c>
      <c r="F4" s="52">
        <v>146.5555555555555</v>
      </c>
      <c r="G4" s="52">
        <v>-73.64242286081334</v>
      </c>
      <c r="H4" s="54">
        <f t="shared" si="1"/>
        <v>1.262137032</v>
      </c>
      <c r="I4" s="52">
        <v>146.5555555555555</v>
      </c>
      <c r="J4" s="52">
        <v>-69.73679623817918</v>
      </c>
      <c r="K4" s="52">
        <v>146.6111111111111</v>
      </c>
      <c r="L4" s="52">
        <v>-85.68253274438207</v>
      </c>
      <c r="M4" s="51">
        <f t="shared" si="2"/>
        <v>0.000240428368</v>
      </c>
      <c r="N4" s="51">
        <f t="shared" si="3"/>
        <v>0.0002079116653</v>
      </c>
      <c r="O4" s="51">
        <f t="shared" si="4"/>
        <v>0.000325956907</v>
      </c>
      <c r="P4" s="51">
        <f t="shared" si="5"/>
        <v>0.00005198443915</v>
      </c>
      <c r="Q4" s="51">
        <f t="shared" si="6"/>
        <v>1.622981116</v>
      </c>
      <c r="R4" s="51">
        <f t="shared" si="7"/>
        <v>92.98996817</v>
      </c>
      <c r="S4" s="21">
        <f t="shared" si="8"/>
        <v>0.1816577981</v>
      </c>
      <c r="T4" s="51">
        <f t="shared" si="9"/>
        <v>10.40822515</v>
      </c>
      <c r="U4" s="54">
        <f t="shared" si="10"/>
        <v>92.98996817</v>
      </c>
      <c r="V4" s="51">
        <f t="shared" si="11"/>
        <v>0.000325956907</v>
      </c>
      <c r="W4" s="51">
        <f t="shared" si="12"/>
        <v>-69.73679624</v>
      </c>
      <c r="X4" s="70">
        <f t="shared" si="13"/>
        <v>0</v>
      </c>
      <c r="Y4" s="40" t="str">
        <f t="shared" si="14"/>
        <v>OK</v>
      </c>
      <c r="Z4" s="48">
        <f t="shared" si="15"/>
        <v>0.00000005780580016</v>
      </c>
      <c r="AA4" s="48">
        <f t="shared" si="16"/>
        <v>0.00000004322726056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-77.59242567015473</v>
      </c>
      <c r="F5" s="52">
        <v>285.2777777777778</v>
      </c>
      <c r="G5" s="52">
        <v>-80.83901957460981</v>
      </c>
      <c r="H5" s="54">
        <f t="shared" si="1"/>
        <v>3.246593904</v>
      </c>
      <c r="I5" s="52">
        <v>285.2777777777778</v>
      </c>
      <c r="J5" s="52">
        <v>-87.27892871928653</v>
      </c>
      <c r="K5" s="52">
        <v>285.2777777777778</v>
      </c>
      <c r="L5" s="52">
        <v>-76.41688292108337</v>
      </c>
      <c r="M5" s="51">
        <f t="shared" si="2"/>
        <v>0.0001319406795</v>
      </c>
      <c r="N5" s="51">
        <f t="shared" si="3"/>
        <v>0.00009079230068</v>
      </c>
      <c r="O5" s="51">
        <f t="shared" si="4"/>
        <v>0.00004325671787</v>
      </c>
      <c r="P5" s="51">
        <f t="shared" si="5"/>
        <v>0.0001510622169</v>
      </c>
      <c r="Q5" s="51">
        <f t="shared" si="6"/>
        <v>0.1219578818</v>
      </c>
      <c r="R5" s="51">
        <f t="shared" si="7"/>
        <v>6.987671905</v>
      </c>
      <c r="S5" s="21">
        <f t="shared" si="8"/>
        <v>1.452323173</v>
      </c>
      <c r="T5" s="51">
        <f t="shared" si="9"/>
        <v>83.21198828</v>
      </c>
      <c r="U5" s="54">
        <f t="shared" si="10"/>
        <v>6.987671905</v>
      </c>
      <c r="V5" s="51">
        <f t="shared" si="11"/>
        <v>0.00004325671787</v>
      </c>
      <c r="W5" s="51">
        <f t="shared" si="12"/>
        <v>-87.27892872</v>
      </c>
      <c r="X5" s="70">
        <f t="shared" si="13"/>
        <v>0</v>
      </c>
      <c r="Y5" s="40" t="str">
        <f t="shared" si="14"/>
        <v>OK</v>
      </c>
      <c r="Z5" s="48">
        <f t="shared" si="15"/>
        <v>0.00000001740834292</v>
      </c>
      <c r="AA5" s="48">
        <f t="shared" si="16"/>
        <v>0.000000008243241863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-84.87019767967281</v>
      </c>
      <c r="F6" s="52">
        <v>457.6111111111111</v>
      </c>
      <c r="G6" s="52">
        <v>-84.51878156458204</v>
      </c>
      <c r="H6" s="54">
        <f t="shared" si="1"/>
        <v>-0.3514161151</v>
      </c>
      <c r="I6" s="52">
        <v>457.6111111111111</v>
      </c>
      <c r="J6" s="52">
        <v>-92.28471482771177</v>
      </c>
      <c r="K6" s="52">
        <v>457.6111111111111</v>
      </c>
      <c r="L6" s="52">
        <v>-80.20671141470766</v>
      </c>
      <c r="M6" s="51">
        <f t="shared" si="2"/>
        <v>0.00005708080852</v>
      </c>
      <c r="N6" s="51">
        <f t="shared" si="3"/>
        <v>0.00005943755303</v>
      </c>
      <c r="O6" s="51">
        <f t="shared" si="4"/>
        <v>0.00002430884131</v>
      </c>
      <c r="P6" s="51">
        <f t="shared" si="5"/>
        <v>0.00009764824208</v>
      </c>
      <c r="Q6" s="51">
        <f t="shared" si="6"/>
        <v>0.4184183802</v>
      </c>
      <c r="R6" s="51">
        <f t="shared" si="7"/>
        <v>23.97360726</v>
      </c>
      <c r="S6" s="21">
        <f t="shared" si="8"/>
        <v>1.987133005</v>
      </c>
      <c r="T6" s="51">
        <f t="shared" si="9"/>
        <v>113.8543345</v>
      </c>
      <c r="U6" s="54">
        <f t="shared" si="10"/>
        <v>-23.97360726</v>
      </c>
      <c r="V6" s="51">
        <f t="shared" si="11"/>
        <v>0.00002430884131</v>
      </c>
      <c r="W6" s="51">
        <f t="shared" si="12"/>
        <v>-92.28471483</v>
      </c>
      <c r="X6" s="70">
        <f t="shared" si="13"/>
        <v>0</v>
      </c>
      <c r="Y6" s="40" t="str">
        <f t="shared" si="14"/>
        <v>OK</v>
      </c>
      <c r="Z6" s="48">
        <f t="shared" si="15"/>
        <v>0.000000003258218701</v>
      </c>
      <c r="AA6" s="48">
        <f t="shared" si="16"/>
        <v>0.00000000353282271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-105.8957206565829</v>
      </c>
      <c r="F7" s="52">
        <v>662.1111111111111</v>
      </c>
      <c r="G7" s="52">
        <v>-103.5056475735998</v>
      </c>
      <c r="H7" s="54">
        <f t="shared" si="1"/>
        <v>-2.390073083</v>
      </c>
      <c r="I7" s="52">
        <v>662.1111111111111</v>
      </c>
      <c r="J7" s="52">
        <v>-107.9894670856598</v>
      </c>
      <c r="K7" s="52">
        <v>662.1111111111111</v>
      </c>
      <c r="L7" s="52">
        <v>-99.55834280146483</v>
      </c>
      <c r="M7" s="51">
        <f t="shared" si="2"/>
        <v>0.000005072405528</v>
      </c>
      <c r="N7" s="51">
        <f t="shared" si="3"/>
        <v>0.00000667909501</v>
      </c>
      <c r="O7" s="51">
        <f t="shared" si="4"/>
        <v>0.000003985902267</v>
      </c>
      <c r="P7" s="51">
        <f t="shared" si="5"/>
        <v>0.00001052162599</v>
      </c>
      <c r="Q7" s="51">
        <f t="shared" si="6"/>
        <v>0.6374338239</v>
      </c>
      <c r="R7" s="51">
        <f t="shared" si="7"/>
        <v>36.52226783</v>
      </c>
      <c r="S7" s="21">
        <f t="shared" si="8"/>
        <v>2.208960237</v>
      </c>
      <c r="T7" s="51">
        <f t="shared" si="9"/>
        <v>126.5640987</v>
      </c>
      <c r="U7" s="54">
        <f t="shared" si="10"/>
        <v>-36.52226783</v>
      </c>
      <c r="V7" s="51">
        <f t="shared" si="11"/>
        <v>0.000003985902267</v>
      </c>
      <c r="W7" s="51">
        <f t="shared" si="12"/>
        <v>-107.9894671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-109.8322692538318</v>
      </c>
      <c r="F8" s="52">
        <v>1280.388888888889</v>
      </c>
      <c r="G8" s="52">
        <v>-105.6962485454983</v>
      </c>
      <c r="H8" s="54">
        <f t="shared" si="1"/>
        <v>-4.136020708</v>
      </c>
      <c r="I8" s="52">
        <v>1280.388888888889</v>
      </c>
      <c r="J8" s="52">
        <v>-107.007213602726</v>
      </c>
      <c r="K8" s="52">
        <v>1280.388888888889</v>
      </c>
      <c r="L8" s="52">
        <v>-101.8062389556136</v>
      </c>
      <c r="M8" s="51">
        <f t="shared" si="2"/>
        <v>0.000003223936932</v>
      </c>
      <c r="N8" s="51">
        <f t="shared" si="3"/>
        <v>0.000005190241582</v>
      </c>
      <c r="O8" s="51">
        <f t="shared" si="4"/>
        <v>0.000004463127769</v>
      </c>
      <c r="P8" s="51">
        <f t="shared" si="5"/>
        <v>0.000008122468808</v>
      </c>
      <c r="Q8" s="51">
        <f t="shared" si="6"/>
        <v>1.023576772</v>
      </c>
      <c r="R8" s="51">
        <f t="shared" si="7"/>
        <v>58.64662907</v>
      </c>
      <c r="S8" s="21">
        <f t="shared" si="8"/>
        <v>2.598001424</v>
      </c>
      <c r="T8" s="51">
        <f t="shared" si="9"/>
        <v>148.8545168</v>
      </c>
      <c r="U8" s="54">
        <f t="shared" si="10"/>
        <v>-58.64662907</v>
      </c>
      <c r="V8" s="51">
        <f t="shared" si="11"/>
        <v>0.000004463127769</v>
      </c>
      <c r="W8" s="51">
        <f t="shared" si="12"/>
        <v>-107.0072136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-125.7278245296174</v>
      </c>
      <c r="F9" s="56">
        <v>2345.722222222222</v>
      </c>
      <c r="G9" s="56">
        <v>-120.6068848271535</v>
      </c>
      <c r="H9" s="57">
        <f t="shared" si="1"/>
        <v>-5.120939702</v>
      </c>
      <c r="I9" s="56">
        <v>2345.722222222222</v>
      </c>
      <c r="J9" s="56">
        <v>-118.2468927904456</v>
      </c>
      <c r="K9" s="56">
        <v>2345.722222222222</v>
      </c>
      <c r="L9" s="56">
        <v>-116.9365205294093</v>
      </c>
      <c r="M9" s="58">
        <f t="shared" si="2"/>
        <v>0.000000517140765</v>
      </c>
      <c r="N9" s="58">
        <f t="shared" si="3"/>
        <v>0.0000009325148545</v>
      </c>
      <c r="O9" s="58">
        <f t="shared" si="4"/>
        <v>0.000001223644776</v>
      </c>
      <c r="P9" s="51">
        <f t="shared" si="5"/>
        <v>0.00000142289867</v>
      </c>
      <c r="Q9" s="58">
        <f t="shared" si="6"/>
        <v>1.95363552</v>
      </c>
      <c r="R9" s="58">
        <f t="shared" si="7"/>
        <v>111.93507</v>
      </c>
      <c r="S9" s="21">
        <f t="shared" si="8"/>
        <v>2.739665487</v>
      </c>
      <c r="T9" s="58">
        <f t="shared" si="9"/>
        <v>156.9712697</v>
      </c>
      <c r="U9" s="57">
        <f t="shared" si="10"/>
        <v>-111.93507</v>
      </c>
      <c r="V9" s="58">
        <f t="shared" si="11"/>
        <v>0.000001223644776</v>
      </c>
      <c r="W9" s="58">
        <f t="shared" si="12"/>
        <v>-118.2468928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-80.99146272055981</v>
      </c>
      <c r="F10" s="52">
        <v>50.72222222222222</v>
      </c>
      <c r="G10" s="52">
        <v>-72.32869169582882</v>
      </c>
      <c r="H10" s="54">
        <f t="shared" si="1"/>
        <v>-8.662771025</v>
      </c>
      <c r="I10" s="52">
        <v>50.72222222222222</v>
      </c>
      <c r="J10" s="52">
        <v>-69.61079048977625</v>
      </c>
      <c r="K10" s="52">
        <v>50.72222222222222</v>
      </c>
      <c r="L10" s="52">
        <v>-72.0523608791566</v>
      </c>
      <c r="M10" s="44">
        <f t="shared" si="2"/>
        <v>0.0000892127371</v>
      </c>
      <c r="N10" s="44">
        <f t="shared" si="3"/>
        <v>0.0002418607611</v>
      </c>
      <c r="O10" s="44">
        <f t="shared" si="4"/>
        <v>0.0003307200124</v>
      </c>
      <c r="P10" s="44">
        <f t="shared" si="5"/>
        <v>0.0002496789654</v>
      </c>
      <c r="Q10" s="44">
        <f t="shared" si="6"/>
        <v>3.037421491</v>
      </c>
      <c r="R10" s="44">
        <f t="shared" si="7"/>
        <v>174.031432</v>
      </c>
      <c r="S10" s="20">
        <f t="shared" si="8"/>
        <v>1.475273107</v>
      </c>
      <c r="T10" s="44">
        <f t="shared" si="9"/>
        <v>84.52692264</v>
      </c>
      <c r="U10" s="54">
        <f t="shared" si="10"/>
        <v>174.031432</v>
      </c>
      <c r="V10" s="44">
        <f t="shared" si="11"/>
        <v>0.0003307200124</v>
      </c>
      <c r="W10" s="44">
        <f t="shared" si="12"/>
        <v>-69.61079049</v>
      </c>
      <c r="X10" s="68">
        <f t="shared" si="13"/>
        <v>0</v>
      </c>
      <c r="Y10" s="46" t="str">
        <f t="shared" si="14"/>
        <v>OK</v>
      </c>
      <c r="Z10" s="47">
        <f t="shared" si="15"/>
        <v>0.00000000795891246</v>
      </c>
      <c r="AA10" s="47">
        <f t="shared" si="16"/>
        <v>0.00000005849662776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-69.74670524671998</v>
      </c>
      <c r="F11" s="52">
        <v>146.5555555555555</v>
      </c>
      <c r="G11" s="52">
        <v>-73.78758042928004</v>
      </c>
      <c r="H11" s="54">
        <f t="shared" si="1"/>
        <v>4.040875183</v>
      </c>
      <c r="I11" s="52">
        <v>146.5555555555555</v>
      </c>
      <c r="J11" s="52">
        <v>-70.3019471479812</v>
      </c>
      <c r="K11" s="52">
        <v>146.6111111111111</v>
      </c>
      <c r="L11" s="52">
        <v>-74.94894996730862</v>
      </c>
      <c r="M11" s="51">
        <f t="shared" si="2"/>
        <v>0.0003255852619</v>
      </c>
      <c r="N11" s="51">
        <f t="shared" si="3"/>
        <v>0.0002044659424</v>
      </c>
      <c r="O11" s="51">
        <f t="shared" si="4"/>
        <v>0.0003054236357</v>
      </c>
      <c r="P11" s="51">
        <f t="shared" si="5"/>
        <v>0.0001788761759</v>
      </c>
      <c r="Q11" s="51">
        <f t="shared" si="6"/>
        <v>1.148834751</v>
      </c>
      <c r="R11" s="51">
        <f t="shared" si="7"/>
        <v>65.82338261</v>
      </c>
      <c r="S11" s="21">
        <f t="shared" si="8"/>
        <v>0.5158728794</v>
      </c>
      <c r="T11" s="51">
        <f t="shared" si="9"/>
        <v>29.55733875</v>
      </c>
      <c r="U11" s="54">
        <f t="shared" si="10"/>
        <v>65.82338261</v>
      </c>
      <c r="V11" s="51">
        <f t="shared" si="11"/>
        <v>0.0003054236357</v>
      </c>
      <c r="W11" s="51">
        <f t="shared" si="12"/>
        <v>-70.30194715</v>
      </c>
      <c r="X11" s="70">
        <f t="shared" si="13"/>
        <v>0</v>
      </c>
      <c r="Y11" s="40" t="str">
        <f t="shared" si="14"/>
        <v>OK</v>
      </c>
      <c r="Z11" s="48">
        <f t="shared" si="15"/>
        <v>0.0000001060057628</v>
      </c>
      <c r="AA11" s="48">
        <f t="shared" si="16"/>
        <v>0.0000000418063216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-82.65577955170093</v>
      </c>
      <c r="F12" s="52">
        <v>285.2777777777778</v>
      </c>
      <c r="G12" s="52">
        <v>-80.91739121358366</v>
      </c>
      <c r="H12" s="54">
        <f t="shared" si="1"/>
        <v>-1.738388338</v>
      </c>
      <c r="I12" s="52">
        <v>285.2777777777778</v>
      </c>
      <c r="J12" s="52">
        <v>-93.07796155932637</v>
      </c>
      <c r="K12" s="52">
        <v>285.2777777777778</v>
      </c>
      <c r="L12" s="52">
        <v>-77.95702394089489</v>
      </c>
      <c r="M12" s="51">
        <f t="shared" si="2"/>
        <v>0.00007365649053</v>
      </c>
      <c r="N12" s="51">
        <f t="shared" si="3"/>
        <v>0.00008997677841</v>
      </c>
      <c r="O12" s="51">
        <f t="shared" si="4"/>
        <v>0.00002218717056</v>
      </c>
      <c r="P12" s="51">
        <f t="shared" si="5"/>
        <v>0.000126516976</v>
      </c>
      <c r="Q12" s="51">
        <f t="shared" si="6"/>
        <v>0.1848945848</v>
      </c>
      <c r="R12" s="51">
        <f t="shared" si="7"/>
        <v>10.59367936</v>
      </c>
      <c r="S12" s="21">
        <f t="shared" si="8"/>
        <v>1.759426602</v>
      </c>
      <c r="T12" s="51">
        <f t="shared" si="9"/>
        <v>100.8077186</v>
      </c>
      <c r="U12" s="54">
        <f t="shared" si="10"/>
        <v>-10.59367936</v>
      </c>
      <c r="V12" s="51">
        <f t="shared" si="11"/>
        <v>0.00002218717056</v>
      </c>
      <c r="W12" s="51">
        <f t="shared" si="12"/>
        <v>-93.07796156</v>
      </c>
      <c r="X12" s="70">
        <f t="shared" si="13"/>
        <v>0</v>
      </c>
      <c r="Y12" s="40" t="str">
        <f t="shared" si="14"/>
        <v>OK</v>
      </c>
      <c r="Z12" s="48">
        <f t="shared" si="15"/>
        <v>0.000000005425278597</v>
      </c>
      <c r="AA12" s="48">
        <f t="shared" si="16"/>
        <v>0.000000008095820653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-88.36550715668595</v>
      </c>
      <c r="F13" s="52">
        <v>457.6111111111111</v>
      </c>
      <c r="G13" s="52">
        <v>-84.19116301957894</v>
      </c>
      <c r="H13" s="54">
        <f t="shared" si="1"/>
        <v>-4.174344137</v>
      </c>
      <c r="I13" s="52">
        <v>457.6111111111111</v>
      </c>
      <c r="J13" s="52">
        <v>-89.3684484467356</v>
      </c>
      <c r="K13" s="52">
        <v>457.6111111111111</v>
      </c>
      <c r="L13" s="52">
        <v>-81.21402401315049</v>
      </c>
      <c r="M13" s="51">
        <f t="shared" si="2"/>
        <v>0.00003817021816</v>
      </c>
      <c r="N13" s="51">
        <f t="shared" si="3"/>
        <v>0.00006172226417</v>
      </c>
      <c r="O13" s="51">
        <f t="shared" si="4"/>
        <v>0.00003400772481</v>
      </c>
      <c r="P13" s="51">
        <f t="shared" si="5"/>
        <v>0.00008695584893</v>
      </c>
      <c r="Q13" s="51">
        <f t="shared" si="6"/>
        <v>0.5109602643</v>
      </c>
      <c r="R13" s="51">
        <f t="shared" si="7"/>
        <v>29.27586664</v>
      </c>
      <c r="S13" s="21">
        <f t="shared" si="8"/>
        <v>2.079452473</v>
      </c>
      <c r="T13" s="51">
        <f t="shared" si="9"/>
        <v>119.1438504</v>
      </c>
      <c r="U13" s="54">
        <f t="shared" si="10"/>
        <v>-29.27586664</v>
      </c>
      <c r="V13" s="51">
        <f t="shared" si="11"/>
        <v>0.00003400772481</v>
      </c>
      <c r="W13" s="51">
        <f t="shared" si="12"/>
        <v>-89.36844845</v>
      </c>
      <c r="X13" s="70">
        <f t="shared" si="13"/>
        <v>0</v>
      </c>
      <c r="Y13" s="40" t="str">
        <f t="shared" si="14"/>
        <v>OK</v>
      </c>
      <c r="Z13" s="48">
        <f t="shared" si="15"/>
        <v>0.000000001456965555</v>
      </c>
      <c r="AA13" s="48">
        <f t="shared" si="16"/>
        <v>0.000000003809637895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-109.2767818768674</v>
      </c>
      <c r="F14" s="52">
        <v>662.1111111111111</v>
      </c>
      <c r="G14" s="52">
        <v>-103.3701130157759</v>
      </c>
      <c r="H14" s="54">
        <f t="shared" si="1"/>
        <v>-5.906668861</v>
      </c>
      <c r="I14" s="52">
        <v>662.1111111111111</v>
      </c>
      <c r="J14" s="52">
        <v>-106.5176090800411</v>
      </c>
      <c r="K14" s="52">
        <v>662.1111111111111</v>
      </c>
      <c r="L14" s="52">
        <v>-100.5515000839694</v>
      </c>
      <c r="M14" s="51">
        <f t="shared" si="2"/>
        <v>0.000003436852597</v>
      </c>
      <c r="N14" s="51">
        <f t="shared" si="3"/>
        <v>0.000006784132933</v>
      </c>
      <c r="O14" s="51">
        <f t="shared" si="4"/>
        <v>0.000004721930015</v>
      </c>
      <c r="P14" s="51">
        <f t="shared" si="5"/>
        <v>0.000009384799439</v>
      </c>
      <c r="Q14" s="51">
        <f t="shared" si="6"/>
        <v>0.7041980244</v>
      </c>
      <c r="R14" s="51">
        <f t="shared" si="7"/>
        <v>40.34757474</v>
      </c>
      <c r="S14" s="21">
        <f t="shared" si="8"/>
        <v>2.276327127</v>
      </c>
      <c r="T14" s="51">
        <f t="shared" si="9"/>
        <v>130.4239372</v>
      </c>
      <c r="U14" s="54">
        <f t="shared" si="10"/>
        <v>-40.34757474</v>
      </c>
      <c r="V14" s="51">
        <f t="shared" si="11"/>
        <v>0.000004721930015</v>
      </c>
      <c r="W14" s="51">
        <f t="shared" si="12"/>
        <v>-106.5176091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1280.444444444444</v>
      </c>
      <c r="E15" s="53">
        <v>-113.4041166295104</v>
      </c>
      <c r="F15" s="52">
        <v>1280.388888888889</v>
      </c>
      <c r="G15" s="52">
        <v>-105.8116578569122</v>
      </c>
      <c r="H15" s="54">
        <f t="shared" si="1"/>
        <v>-7.592458773</v>
      </c>
      <c r="I15" s="52">
        <v>1280.388888888889</v>
      </c>
      <c r="J15" s="52">
        <v>-107.0746558321795</v>
      </c>
      <c r="K15" s="52">
        <v>1280.388888888889</v>
      </c>
      <c r="L15" s="52">
        <v>-103.0487987402877</v>
      </c>
      <c r="M15" s="51">
        <f t="shared" si="2"/>
        <v>0.000002136949054</v>
      </c>
      <c r="N15" s="51">
        <f t="shared" si="3"/>
        <v>0.000005121735035</v>
      </c>
      <c r="O15" s="51">
        <f t="shared" si="4"/>
        <v>0.000004428607675</v>
      </c>
      <c r="P15" s="51">
        <f t="shared" si="5"/>
        <v>0.000007039795817</v>
      </c>
      <c r="Q15" s="51">
        <f t="shared" si="6"/>
        <v>1.034423031</v>
      </c>
      <c r="R15" s="51">
        <f t="shared" si="7"/>
        <v>59.2680739</v>
      </c>
      <c r="S15" s="21">
        <f t="shared" si="8"/>
        <v>2.600257338</v>
      </c>
      <c r="T15" s="51">
        <f t="shared" si="9"/>
        <v>148.9837711</v>
      </c>
      <c r="U15" s="54">
        <f t="shared" si="10"/>
        <v>-59.2680739</v>
      </c>
      <c r="V15" s="51">
        <f t="shared" si="11"/>
        <v>0.000004428607675</v>
      </c>
      <c r="W15" s="51">
        <f t="shared" si="12"/>
        <v>-107.0746558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-129.5036964837942</v>
      </c>
      <c r="F16" s="56">
        <v>2345.722222222222</v>
      </c>
      <c r="G16" s="56">
        <v>-120.9533225751493</v>
      </c>
      <c r="H16" s="57">
        <f t="shared" si="1"/>
        <v>-8.550373909</v>
      </c>
      <c r="I16" s="56">
        <v>2345.722222222222</v>
      </c>
      <c r="J16" s="56">
        <v>-119.3829990248728</v>
      </c>
      <c r="K16" s="56">
        <v>2345.722222222222</v>
      </c>
      <c r="L16" s="56">
        <v>-118.351431072113</v>
      </c>
      <c r="M16" s="58">
        <f t="shared" si="2"/>
        <v>0.0000003348229171</v>
      </c>
      <c r="N16" s="58">
        <f t="shared" si="3"/>
        <v>0.000000896053357</v>
      </c>
      <c r="O16" s="58">
        <f t="shared" si="4"/>
        <v>0.000001073618654</v>
      </c>
      <c r="P16" s="51">
        <f t="shared" si="5"/>
        <v>0.000001209005973</v>
      </c>
      <c r="Q16" s="58">
        <f t="shared" si="6"/>
        <v>1.977996154</v>
      </c>
      <c r="R16" s="58">
        <f t="shared" si="7"/>
        <v>113.3308315</v>
      </c>
      <c r="S16" s="21">
        <f t="shared" si="8"/>
        <v>2.71667033</v>
      </c>
      <c r="T16" s="58">
        <f t="shared" si="9"/>
        <v>155.6537443</v>
      </c>
      <c r="U16" s="57">
        <f t="shared" si="10"/>
        <v>-113.3308315</v>
      </c>
      <c r="V16" s="58">
        <f t="shared" si="11"/>
        <v>0.000001073618654</v>
      </c>
      <c r="W16" s="58">
        <f t="shared" si="12"/>
        <v>-119.382999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-76.27444901716804</v>
      </c>
      <c r="F17" s="52">
        <v>50.72222222222222</v>
      </c>
      <c r="G17" s="52">
        <v>-66.15974346868899</v>
      </c>
      <c r="H17" s="54">
        <f t="shared" si="1"/>
        <v>-10.11470555</v>
      </c>
      <c r="I17" s="52">
        <v>50.72222222222222</v>
      </c>
      <c r="J17" s="52">
        <v>-63.80491287327797</v>
      </c>
      <c r="K17" s="52">
        <v>50.72222222222222</v>
      </c>
      <c r="L17" s="52">
        <v>-65.91731890729135</v>
      </c>
      <c r="M17" s="44">
        <f t="shared" si="2"/>
        <v>0.000153559804</v>
      </c>
      <c r="N17" s="44">
        <f t="shared" si="3"/>
        <v>0.0004920540679</v>
      </c>
      <c r="O17" s="44">
        <f t="shared" si="4"/>
        <v>0.0006452891403</v>
      </c>
      <c r="P17" s="44">
        <f t="shared" si="5"/>
        <v>0.0005059808201</v>
      </c>
      <c r="Q17" s="44">
        <f t="shared" si="6"/>
        <v>3.067091266</v>
      </c>
      <c r="R17" s="44">
        <f t="shared" si="7"/>
        <v>175.7313849</v>
      </c>
      <c r="S17" s="20">
        <f t="shared" si="8"/>
        <v>1.506689006</v>
      </c>
      <c r="T17" s="44">
        <f t="shared" si="9"/>
        <v>86.32692107</v>
      </c>
      <c r="U17" s="54">
        <f t="shared" si="10"/>
        <v>175.7313849</v>
      </c>
      <c r="V17" s="44">
        <f t="shared" si="11"/>
        <v>0.0006452891403</v>
      </c>
      <c r="W17" s="44">
        <f t="shared" si="12"/>
        <v>-63.80491287</v>
      </c>
      <c r="X17" s="68">
        <f t="shared" si="13"/>
        <v>0</v>
      </c>
      <c r="Y17" s="46" t="str">
        <f t="shared" si="14"/>
        <v>OK</v>
      </c>
      <c r="Z17" s="47">
        <f t="shared" si="15"/>
        <v>0.00000002358061341</v>
      </c>
      <c r="AA17" s="47">
        <f t="shared" si="16"/>
        <v>0.0000002421172058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-65.18149414985798</v>
      </c>
      <c r="F18" s="52">
        <v>146.5555555555555</v>
      </c>
      <c r="G18" s="52">
        <v>-67.69441063382347</v>
      </c>
      <c r="H18" s="54">
        <f t="shared" si="1"/>
        <v>2.512916484</v>
      </c>
      <c r="I18" s="52">
        <v>146.5555555555555</v>
      </c>
      <c r="J18" s="52">
        <v>-64.26181963630322</v>
      </c>
      <c r="K18" s="52">
        <v>146.6111111111111</v>
      </c>
      <c r="L18" s="52">
        <v>-73.34209727444082</v>
      </c>
      <c r="M18" s="51">
        <f t="shared" si="2"/>
        <v>0.0005507129544</v>
      </c>
      <c r="N18" s="51">
        <f t="shared" si="3"/>
        <v>0.000412362789</v>
      </c>
      <c r="O18" s="51">
        <f t="shared" si="4"/>
        <v>0.0006122221218</v>
      </c>
      <c r="P18" s="51">
        <f t="shared" si="5"/>
        <v>0.0002152261992</v>
      </c>
      <c r="Q18" s="51">
        <f t="shared" si="6"/>
        <v>1.35216145</v>
      </c>
      <c r="R18" s="51">
        <f t="shared" si="7"/>
        <v>77.4731443</v>
      </c>
      <c r="S18" s="21">
        <f t="shared" si="8"/>
        <v>0.3477161014</v>
      </c>
      <c r="T18" s="51">
        <f t="shared" si="9"/>
        <v>19.92266508</v>
      </c>
      <c r="U18" s="54">
        <f t="shared" si="10"/>
        <v>77.4731443</v>
      </c>
      <c r="V18" s="51">
        <f t="shared" si="11"/>
        <v>0.0006122221218</v>
      </c>
      <c r="W18" s="51">
        <f t="shared" si="12"/>
        <v>-64.26181964</v>
      </c>
      <c r="X18" s="70">
        <f t="shared" si="13"/>
        <v>0</v>
      </c>
      <c r="Y18" s="40" t="str">
        <f t="shared" si="14"/>
        <v>OK</v>
      </c>
      <c r="Z18" s="48">
        <f t="shared" si="15"/>
        <v>0.0000003032847582</v>
      </c>
      <c r="AA18" s="48">
        <f t="shared" si="16"/>
        <v>0.0000001700430698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-73.82706670528209</v>
      </c>
      <c r="F19" s="52">
        <v>285.2777777777778</v>
      </c>
      <c r="G19" s="52">
        <v>-74.85765783934373</v>
      </c>
      <c r="H19" s="54">
        <f t="shared" si="1"/>
        <v>1.030591134</v>
      </c>
      <c r="I19" s="52">
        <v>285.2777777777778</v>
      </c>
      <c r="J19" s="52">
        <v>-92.81655891093577</v>
      </c>
      <c r="K19" s="52">
        <v>285.2777777777778</v>
      </c>
      <c r="L19" s="52">
        <v>-71.33270665422907</v>
      </c>
      <c r="M19" s="51">
        <f t="shared" si="2"/>
        <v>0.0002035385446</v>
      </c>
      <c r="N19" s="51">
        <f t="shared" si="3"/>
        <v>0.0001807661498</v>
      </c>
      <c r="O19" s="51">
        <f t="shared" si="4"/>
        <v>0.00002286504468</v>
      </c>
      <c r="P19" s="51">
        <f t="shared" si="5"/>
        <v>0.0002712468274</v>
      </c>
      <c r="Q19" s="51">
        <f t="shared" si="6"/>
        <v>0.01072021285</v>
      </c>
      <c r="R19" s="51">
        <f t="shared" si="7"/>
        <v>0.6142229521</v>
      </c>
      <c r="S19" s="21">
        <f t="shared" si="8"/>
        <v>1.563600597</v>
      </c>
      <c r="T19" s="51">
        <f t="shared" si="9"/>
        <v>89.58771505</v>
      </c>
      <c r="U19" s="54">
        <f t="shared" si="10"/>
        <v>0.6142229521</v>
      </c>
      <c r="V19" s="51">
        <f t="shared" si="11"/>
        <v>0.00002286504468</v>
      </c>
      <c r="W19" s="51">
        <f t="shared" si="12"/>
        <v>-92.81655891</v>
      </c>
      <c r="X19" s="70">
        <f t="shared" si="13"/>
        <v>0</v>
      </c>
      <c r="Y19" s="40" t="str">
        <f t="shared" si="14"/>
        <v>OK</v>
      </c>
      <c r="Z19" s="48">
        <f t="shared" si="15"/>
        <v>0.00000004142793913</v>
      </c>
      <c r="AA19" s="48">
        <f t="shared" si="16"/>
        <v>0.00000003267640093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-80.42979593683143</v>
      </c>
      <c r="F20" s="52">
        <v>457.6111111111111</v>
      </c>
      <c r="G20" s="52">
        <v>-78.33292631860738</v>
      </c>
      <c r="H20" s="54">
        <f t="shared" si="1"/>
        <v>-2.096869618</v>
      </c>
      <c r="I20" s="52">
        <v>457.6111111111111</v>
      </c>
      <c r="J20" s="52">
        <v>-85.17534940004488</v>
      </c>
      <c r="K20" s="52">
        <v>457.6111111111111</v>
      </c>
      <c r="L20" s="52">
        <v>-74.70334733324728</v>
      </c>
      <c r="M20" s="51">
        <f t="shared" si="2"/>
        <v>0.00009517222073</v>
      </c>
      <c r="N20" s="51">
        <f t="shared" si="3"/>
        <v>0.0001211584431</v>
      </c>
      <c r="O20" s="51">
        <f t="shared" si="4"/>
        <v>0.00005511026889</v>
      </c>
      <c r="P20" s="51">
        <f t="shared" si="5"/>
        <v>0.0001840062749</v>
      </c>
      <c r="Q20" s="51">
        <f t="shared" si="6"/>
        <v>0.4565339329</v>
      </c>
      <c r="R20" s="51">
        <f t="shared" si="7"/>
        <v>26.15746756</v>
      </c>
      <c r="S20" s="21">
        <f t="shared" si="8"/>
        <v>2.025139021</v>
      </c>
      <c r="T20" s="51">
        <f t="shared" si="9"/>
        <v>116.0319188</v>
      </c>
      <c r="U20" s="54">
        <f t="shared" si="10"/>
        <v>-26.15746756</v>
      </c>
      <c r="V20" s="51">
        <f t="shared" si="11"/>
        <v>0.00005511026889</v>
      </c>
      <c r="W20" s="51">
        <f t="shared" si="12"/>
        <v>-85.1753494</v>
      </c>
      <c r="X20" s="70">
        <f t="shared" si="13"/>
        <v>0</v>
      </c>
      <c r="Y20" s="40" t="str">
        <f t="shared" si="14"/>
        <v>OK</v>
      </c>
      <c r="Z20" s="48">
        <f t="shared" si="15"/>
        <v>0.000000009057751598</v>
      </c>
      <c r="AA20" s="48">
        <f t="shared" si="16"/>
        <v>0.00000001467936834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-101.4035497288025</v>
      </c>
      <c r="F21" s="52">
        <v>662.1111111111111</v>
      </c>
      <c r="G21" s="52">
        <v>-97.41801858466954</v>
      </c>
      <c r="H21" s="54">
        <f t="shared" si="1"/>
        <v>-3.985531144</v>
      </c>
      <c r="I21" s="52">
        <v>662.1111111111111</v>
      </c>
      <c r="J21" s="52">
        <v>-101.3256722614008</v>
      </c>
      <c r="K21" s="52">
        <v>662.1111111111111</v>
      </c>
      <c r="L21" s="52">
        <v>-94.02792489633866</v>
      </c>
      <c r="M21" s="51">
        <f t="shared" si="2"/>
        <v>0.000008507902682</v>
      </c>
      <c r="N21" s="51">
        <f t="shared" si="3"/>
        <v>0.00001346167405</v>
      </c>
      <c r="O21" s="51">
        <f t="shared" si="4"/>
        <v>0.000008584527317</v>
      </c>
      <c r="P21" s="51">
        <f t="shared" si="5"/>
        <v>0.00001988857902</v>
      </c>
      <c r="Q21" s="51">
        <f t="shared" si="6"/>
        <v>0.6674381644</v>
      </c>
      <c r="R21" s="51">
        <f t="shared" si="7"/>
        <v>38.24138991</v>
      </c>
      <c r="S21" s="21">
        <f t="shared" si="8"/>
        <v>2.239185974</v>
      </c>
      <c r="T21" s="51">
        <f t="shared" si="9"/>
        <v>128.2959059</v>
      </c>
      <c r="U21" s="54">
        <f t="shared" si="10"/>
        <v>-38.24138991</v>
      </c>
      <c r="V21" s="51">
        <f t="shared" si="11"/>
        <v>0.000008584527317</v>
      </c>
      <c r="W21" s="51">
        <f t="shared" si="12"/>
        <v>-101.3256723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0.0000000001812166683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-105.4203856665036</v>
      </c>
      <c r="F22" s="52">
        <v>1280.388888888889</v>
      </c>
      <c r="G22" s="52">
        <v>-99.73316194043502</v>
      </c>
      <c r="H22" s="54">
        <f t="shared" si="1"/>
        <v>-5.687223726</v>
      </c>
      <c r="I22" s="52">
        <v>1280.388888888889</v>
      </c>
      <c r="J22" s="52">
        <v>-101.082080039091</v>
      </c>
      <c r="K22" s="52">
        <v>1280.388888888889</v>
      </c>
      <c r="L22" s="52">
        <v>-96.38774899182722</v>
      </c>
      <c r="M22" s="51">
        <f t="shared" si="2"/>
        <v>0.000005357728679</v>
      </c>
      <c r="N22" s="51">
        <f t="shared" si="3"/>
        <v>0.00001031197622</v>
      </c>
      <c r="O22" s="51">
        <f t="shared" si="4"/>
        <v>0.000008828684516</v>
      </c>
      <c r="P22" s="51">
        <f t="shared" si="5"/>
        <v>0.00001515697556</v>
      </c>
      <c r="Q22" s="51">
        <f t="shared" si="6"/>
        <v>1.027779321</v>
      </c>
      <c r="R22" s="51">
        <f t="shared" si="7"/>
        <v>58.88741734</v>
      </c>
      <c r="S22" s="21">
        <f t="shared" si="8"/>
        <v>2.600135148</v>
      </c>
      <c r="T22" s="51">
        <f t="shared" si="9"/>
        <v>148.9767702</v>
      </c>
      <c r="U22" s="54">
        <f t="shared" si="10"/>
        <v>-58.88741734</v>
      </c>
      <c r="V22" s="51">
        <f t="shared" si="11"/>
        <v>0.000008828684516</v>
      </c>
      <c r="W22" s="51">
        <f t="shared" si="12"/>
        <v>-101.08208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0.0000000001063368536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-121.3990646428391</v>
      </c>
      <c r="F23" s="56">
        <v>2345.722222222222</v>
      </c>
      <c r="G23" s="56">
        <v>-114.7617674550042</v>
      </c>
      <c r="H23" s="57">
        <f t="shared" si="1"/>
        <v>-6.637297188</v>
      </c>
      <c r="I23" s="56">
        <v>2345.722222222222</v>
      </c>
      <c r="J23" s="56">
        <v>-112.8081955331963</v>
      </c>
      <c r="K23" s="56">
        <v>2345.722222222222</v>
      </c>
      <c r="L23" s="56">
        <v>-111.5958117289344</v>
      </c>
      <c r="M23" s="58">
        <f t="shared" si="2"/>
        <v>0.0000008512296996</v>
      </c>
      <c r="N23" s="58">
        <f t="shared" si="3"/>
        <v>0.000001827728262</v>
      </c>
      <c r="O23" s="58">
        <f t="shared" si="4"/>
        <v>0.000002288707134</v>
      </c>
      <c r="P23" s="58">
        <f t="shared" si="5"/>
        <v>0.000002631536593</v>
      </c>
      <c r="Q23" s="58">
        <f t="shared" si="6"/>
        <v>1.957320967</v>
      </c>
      <c r="R23" s="58">
        <f t="shared" si="7"/>
        <v>112.1462305</v>
      </c>
      <c r="S23" s="24">
        <f t="shared" si="8"/>
        <v>2.736505184</v>
      </c>
      <c r="T23" s="58">
        <f t="shared" si="9"/>
        <v>156.7901976</v>
      </c>
      <c r="U23" s="57">
        <f t="shared" si="10"/>
        <v>-112.1462305</v>
      </c>
      <c r="V23" s="58">
        <f t="shared" si="11"/>
        <v>0.000002288707134</v>
      </c>
      <c r="W23" s="58">
        <f t="shared" si="12"/>
        <v>-112.8081955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5">
      <c r="D25" s="61"/>
      <c r="E25" s="61"/>
      <c r="F25" s="61"/>
      <c r="G25" s="61"/>
      <c r="H25" s="62"/>
      <c r="I25" s="61"/>
      <c r="J25" s="61"/>
      <c r="K25" s="61"/>
      <c r="L25" s="61"/>
      <c r="M25" s="63"/>
      <c r="N25" s="64"/>
      <c r="O25" s="64"/>
      <c r="P25" s="64"/>
      <c r="Q25" s="64"/>
      <c r="R25" s="64"/>
      <c r="S25" s="65"/>
      <c r="T25" s="64"/>
      <c r="U25" s="62"/>
    </row>
    <row r="26">
      <c r="D26" s="61"/>
      <c r="E26" s="64"/>
      <c r="F26" s="61"/>
      <c r="G26" s="61"/>
      <c r="H26" s="62"/>
      <c r="I26" s="61"/>
      <c r="J26" s="61"/>
      <c r="K26" s="61"/>
      <c r="L26" s="61"/>
      <c r="M26" s="64"/>
      <c r="N26" s="64"/>
      <c r="O26" s="64"/>
      <c r="P26" s="63"/>
      <c r="Q26" s="64"/>
      <c r="R26" s="64"/>
      <c r="S26" s="65"/>
      <c r="T26" s="64"/>
      <c r="U26" s="62"/>
    </row>
    <row r="27" ht="15.75" customHeight="1">
      <c r="D27" s="61"/>
      <c r="E27" s="64"/>
      <c r="F27" s="61"/>
      <c r="G27" s="61"/>
      <c r="H27" s="62"/>
      <c r="I27" s="61"/>
      <c r="J27" s="61"/>
      <c r="K27" s="61"/>
      <c r="L27" s="61"/>
      <c r="M27" s="64"/>
      <c r="N27" s="63"/>
      <c r="O27" s="63"/>
      <c r="P27" s="64"/>
      <c r="Q27" s="64"/>
      <c r="R27" s="64"/>
      <c r="S27" s="65"/>
      <c r="T27" s="64"/>
      <c r="U27" s="62"/>
    </row>
    <row r="28" ht="15.75" customHeight="1">
      <c r="D28" s="61"/>
      <c r="E28" s="64"/>
      <c r="F28" s="61"/>
      <c r="G28" s="61"/>
      <c r="H28" s="62"/>
      <c r="I28" s="61"/>
      <c r="J28" s="61"/>
      <c r="K28" s="61"/>
      <c r="L28" s="61"/>
      <c r="M28" s="63"/>
      <c r="N28" s="63"/>
      <c r="O28" s="63"/>
      <c r="P28" s="63"/>
      <c r="Q28" s="64"/>
      <c r="R28" s="64"/>
      <c r="S28" s="65"/>
      <c r="T28" s="64"/>
      <c r="U28" s="62"/>
    </row>
    <row r="29" ht="15.75" customHeight="1">
      <c r="D29" s="61"/>
      <c r="E29" s="64"/>
      <c r="F29" s="61"/>
      <c r="G29" s="61"/>
      <c r="H29" s="62"/>
      <c r="I29" s="61"/>
      <c r="J29" s="61"/>
      <c r="K29" s="61"/>
      <c r="L29" s="61"/>
      <c r="M29" s="63"/>
      <c r="N29" s="63"/>
      <c r="O29" s="63"/>
      <c r="P29" s="63"/>
      <c r="Q29" s="64"/>
      <c r="R29" s="64"/>
      <c r="S29" s="65"/>
      <c r="T29" s="64"/>
      <c r="U29" s="62"/>
    </row>
    <row r="30" ht="15.75" customHeight="1">
      <c r="D30" s="61"/>
      <c r="E30" s="64"/>
      <c r="F30" s="61"/>
      <c r="G30" s="61"/>
      <c r="H30" s="62"/>
      <c r="I30" s="61"/>
      <c r="J30" s="61"/>
      <c r="K30" s="61"/>
      <c r="L30" s="61"/>
      <c r="M30" s="63"/>
      <c r="N30" s="63"/>
      <c r="O30" s="63"/>
      <c r="P30" s="63"/>
      <c r="Q30" s="64"/>
      <c r="R30" s="64"/>
      <c r="S30" s="65"/>
      <c r="T30" s="64"/>
      <c r="U30" s="62"/>
    </row>
    <row r="31" ht="15.75" customHeight="1">
      <c r="D31" s="66"/>
      <c r="E31" s="66"/>
      <c r="F31" s="66"/>
      <c r="G31" s="66"/>
      <c r="H31" s="62"/>
      <c r="I31" s="66"/>
      <c r="J31" s="66"/>
      <c r="K31" s="66"/>
      <c r="L31" s="66"/>
      <c r="M31" s="63"/>
      <c r="N31" s="63"/>
      <c r="O31" s="63"/>
      <c r="P31" s="63"/>
      <c r="Q31" s="64"/>
      <c r="R31" s="64"/>
      <c r="S31" s="65"/>
      <c r="T31" s="64"/>
      <c r="U31" s="62"/>
    </row>
    <row r="32" ht="15.75" customHeight="1">
      <c r="D32" s="61"/>
      <c r="E32" s="61"/>
      <c r="F32" s="61"/>
      <c r="G32" s="61"/>
      <c r="H32" s="62"/>
      <c r="I32" s="61"/>
      <c r="J32" s="61"/>
      <c r="K32" s="61"/>
      <c r="L32" s="61"/>
      <c r="M32" s="63"/>
      <c r="N32" s="64"/>
      <c r="O32" s="64"/>
      <c r="P32" s="64"/>
      <c r="Q32" s="64"/>
      <c r="R32" s="64"/>
      <c r="S32" s="65"/>
      <c r="T32" s="64"/>
      <c r="U32" s="62"/>
    </row>
    <row r="33" ht="15.75" customHeight="1">
      <c r="D33" s="61"/>
      <c r="E33" s="64"/>
      <c r="F33" s="61"/>
      <c r="G33" s="61"/>
      <c r="H33" s="62"/>
      <c r="I33" s="61"/>
      <c r="J33" s="61"/>
      <c r="K33" s="61"/>
      <c r="L33" s="61"/>
      <c r="M33" s="64"/>
      <c r="N33" s="64"/>
      <c r="O33" s="64"/>
      <c r="P33" s="64"/>
      <c r="Q33" s="64"/>
      <c r="R33" s="64"/>
      <c r="S33" s="65"/>
      <c r="T33" s="64"/>
      <c r="U33" s="62"/>
    </row>
    <row r="34" ht="15.75" customHeight="1">
      <c r="D34" s="61"/>
      <c r="E34" s="64"/>
      <c r="F34" s="61"/>
      <c r="G34" s="61"/>
      <c r="H34" s="62"/>
      <c r="I34" s="61"/>
      <c r="J34" s="61"/>
      <c r="K34" s="61"/>
      <c r="L34" s="61"/>
      <c r="M34" s="63"/>
      <c r="N34" s="63"/>
      <c r="O34" s="63"/>
      <c r="P34" s="64"/>
      <c r="Q34" s="64"/>
      <c r="R34" s="64"/>
      <c r="S34" s="65"/>
      <c r="T34" s="64"/>
      <c r="U34" s="62"/>
    </row>
    <row r="35" ht="15.75" customHeight="1">
      <c r="D35" s="61"/>
      <c r="E35" s="64"/>
      <c r="F35" s="61"/>
      <c r="G35" s="61"/>
      <c r="H35" s="62"/>
      <c r="I35" s="61"/>
      <c r="J35" s="61"/>
      <c r="K35" s="61"/>
      <c r="L35" s="61"/>
      <c r="M35" s="63"/>
      <c r="N35" s="63"/>
      <c r="O35" s="63"/>
      <c r="P35" s="63"/>
      <c r="Q35" s="64"/>
      <c r="R35" s="64"/>
      <c r="S35" s="65"/>
      <c r="T35" s="64"/>
      <c r="U35" s="62"/>
    </row>
    <row r="36" ht="15.75" customHeight="1">
      <c r="D36" s="61"/>
      <c r="E36" s="64"/>
      <c r="F36" s="61"/>
      <c r="G36" s="61"/>
      <c r="H36" s="62"/>
      <c r="I36" s="61"/>
      <c r="J36" s="61"/>
      <c r="K36" s="61"/>
      <c r="L36" s="61"/>
      <c r="M36" s="63"/>
      <c r="N36" s="63"/>
      <c r="O36" s="63"/>
      <c r="P36" s="63"/>
      <c r="Q36" s="64"/>
      <c r="R36" s="64"/>
      <c r="S36" s="65"/>
      <c r="T36" s="64"/>
      <c r="U36" s="62"/>
    </row>
    <row r="37" ht="15.75" customHeight="1">
      <c r="D37" s="61"/>
      <c r="E37" s="64"/>
      <c r="F37" s="61"/>
      <c r="G37" s="61"/>
      <c r="H37" s="62"/>
      <c r="I37" s="61"/>
      <c r="J37" s="61"/>
      <c r="K37" s="61"/>
      <c r="L37" s="61"/>
      <c r="M37" s="63"/>
      <c r="N37" s="63"/>
      <c r="O37" s="63"/>
      <c r="P37" s="63"/>
      <c r="Q37" s="64"/>
      <c r="R37" s="64"/>
      <c r="S37" s="65"/>
      <c r="T37" s="64"/>
      <c r="U37" s="62"/>
    </row>
    <row r="38" ht="15.75" customHeight="1">
      <c r="D38" s="66"/>
      <c r="E38" s="66"/>
      <c r="F38" s="66"/>
      <c r="G38" s="66"/>
      <c r="H38" s="62"/>
      <c r="I38" s="66"/>
      <c r="J38" s="66"/>
      <c r="K38" s="66"/>
      <c r="L38" s="66"/>
      <c r="M38" s="63"/>
      <c r="N38" s="63"/>
      <c r="O38" s="63"/>
      <c r="P38" s="63"/>
      <c r="Q38" s="64"/>
      <c r="R38" s="64"/>
      <c r="S38" s="65"/>
      <c r="T38" s="64"/>
      <c r="U38" s="62"/>
    </row>
    <row r="39" ht="15.75" customHeight="1">
      <c r="D39" s="61"/>
      <c r="E39" s="61"/>
      <c r="F39" s="61"/>
      <c r="G39" s="61"/>
      <c r="H39" s="62"/>
      <c r="I39" s="61"/>
      <c r="J39" s="61"/>
      <c r="K39" s="61"/>
      <c r="L39" s="61"/>
      <c r="M39" s="64"/>
      <c r="N39" s="64"/>
      <c r="O39" s="64"/>
      <c r="P39" s="64"/>
      <c r="Q39" s="64"/>
      <c r="R39" s="64"/>
      <c r="S39" s="65"/>
      <c r="T39" s="64"/>
      <c r="U39" s="62"/>
    </row>
    <row r="40" ht="15.75" customHeight="1">
      <c r="D40" s="61"/>
      <c r="E40" s="64"/>
      <c r="F40" s="61"/>
      <c r="G40" s="61"/>
      <c r="H40" s="62"/>
      <c r="I40" s="61"/>
      <c r="J40" s="61"/>
      <c r="K40" s="61"/>
      <c r="L40" s="61"/>
      <c r="M40" s="64"/>
      <c r="N40" s="64"/>
      <c r="O40" s="64"/>
      <c r="P40" s="64"/>
      <c r="Q40" s="64"/>
      <c r="R40" s="64"/>
      <c r="S40" s="65"/>
      <c r="T40" s="64"/>
      <c r="U40" s="62"/>
    </row>
    <row r="41" ht="15.75" customHeight="1">
      <c r="D41" s="61"/>
      <c r="E41" s="64"/>
      <c r="F41" s="61"/>
      <c r="G41" s="61"/>
      <c r="H41" s="62"/>
      <c r="I41" s="61"/>
      <c r="J41" s="61"/>
      <c r="K41" s="61"/>
      <c r="L41" s="61"/>
      <c r="M41" s="64"/>
      <c r="N41" s="64"/>
      <c r="O41" s="63"/>
      <c r="P41" s="64"/>
      <c r="Q41" s="64"/>
      <c r="R41" s="64"/>
      <c r="S41" s="65"/>
      <c r="T41" s="64"/>
      <c r="U41" s="62"/>
    </row>
    <row r="42" ht="15.75" customHeight="1">
      <c r="D42" s="61"/>
      <c r="E42" s="64"/>
      <c r="F42" s="61"/>
      <c r="G42" s="61"/>
      <c r="H42" s="62"/>
      <c r="I42" s="61"/>
      <c r="J42" s="61"/>
      <c r="K42" s="61"/>
      <c r="L42" s="61"/>
      <c r="M42" s="63"/>
      <c r="N42" s="64"/>
      <c r="O42" s="63"/>
      <c r="P42" s="64"/>
      <c r="Q42" s="64"/>
      <c r="R42" s="64"/>
      <c r="S42" s="65"/>
      <c r="T42" s="64"/>
      <c r="U42" s="62"/>
    </row>
    <row r="43" ht="15.75" customHeight="1">
      <c r="D43" s="61"/>
      <c r="E43" s="64"/>
      <c r="F43" s="61"/>
      <c r="G43" s="61"/>
      <c r="H43" s="62"/>
      <c r="I43" s="61"/>
      <c r="J43" s="61"/>
      <c r="K43" s="61"/>
      <c r="L43" s="61"/>
      <c r="M43" s="63"/>
      <c r="N43" s="63"/>
      <c r="O43" s="63"/>
      <c r="P43" s="63"/>
      <c r="Q43" s="64"/>
      <c r="R43" s="64"/>
      <c r="S43" s="65"/>
      <c r="T43" s="64"/>
      <c r="U43" s="62"/>
    </row>
    <row r="44" ht="15.75" customHeight="1">
      <c r="D44" s="61"/>
      <c r="E44" s="64"/>
      <c r="F44" s="61"/>
      <c r="G44" s="61"/>
      <c r="H44" s="62"/>
      <c r="I44" s="61"/>
      <c r="J44" s="61"/>
      <c r="K44" s="61"/>
      <c r="L44" s="61"/>
      <c r="M44" s="63"/>
      <c r="N44" s="63"/>
      <c r="O44" s="63"/>
      <c r="P44" s="63"/>
      <c r="Q44" s="64"/>
      <c r="R44" s="64"/>
      <c r="S44" s="65"/>
      <c r="T44" s="64"/>
      <c r="U44" s="62"/>
    </row>
    <row r="45" ht="15.75" customHeight="1">
      <c r="D45" s="66"/>
      <c r="E45" s="66"/>
      <c r="F45" s="66"/>
      <c r="G45" s="66"/>
      <c r="H45" s="62"/>
      <c r="I45" s="66"/>
      <c r="J45" s="66"/>
      <c r="K45" s="66"/>
      <c r="L45" s="66"/>
      <c r="M45" s="63"/>
      <c r="N45" s="63"/>
      <c r="O45" s="63"/>
      <c r="P45" s="63"/>
      <c r="Q45" s="64"/>
      <c r="R45" s="64"/>
      <c r="S45" s="65"/>
      <c r="T45" s="64"/>
      <c r="U45" s="6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-83.61145859071961</v>
      </c>
      <c r="F3" s="42">
        <v>50.72222222222222</v>
      </c>
      <c r="G3" s="42">
        <v>-72.03393360782256</v>
      </c>
      <c r="H3" s="43">
        <f t="shared" ref="H3:H23" si="1">E3-G3</f>
        <v>-11.57752498</v>
      </c>
      <c r="I3" s="42">
        <v>50.72222222222222</v>
      </c>
      <c r="J3" s="42">
        <v>-70.00254551762927</v>
      </c>
      <c r="K3" s="42">
        <v>50.72222222222222</v>
      </c>
      <c r="L3" s="42">
        <v>-71.81514742726989</v>
      </c>
      <c r="M3" s="44">
        <f t="shared" ref="M3:M23" si="2">10^(E3/20)</f>
        <v>0.00006598224233</v>
      </c>
      <c r="N3" s="44">
        <f t="shared" ref="N3:N23" si="3">10^(G3/20)</f>
        <v>0.0002502092261</v>
      </c>
      <c r="O3" s="44">
        <f t="shared" ref="O3:O23" si="4">10^(J3/20)</f>
        <v>0.0003161351048</v>
      </c>
      <c r="P3" s="44">
        <f t="shared" ref="P3:P23" si="5">10^(L3/20)</f>
        <v>0.0002565917145</v>
      </c>
      <c r="Q3" s="44">
        <f t="shared" ref="Q3:Q23" si="6">ACOS((M3^2+N3^2-O3^2)/(2*M3*N3))</f>
        <v>3.095125703</v>
      </c>
      <c r="R3" s="44">
        <f t="shared" ref="R3:R23" si="7">(360/(2*PI()))*Q3</f>
        <v>177.3376398</v>
      </c>
      <c r="S3" s="20">
        <f t="shared" ref="S3:S23" si="8">ACOS((M3^2+N3^2-P3^2)/(2*M3*N3))</f>
        <v>1.536899825</v>
      </c>
      <c r="T3" s="44">
        <f t="shared" ref="T3:T23" si="9">(360/(2*PI()))*S3</f>
        <v>88.05787352</v>
      </c>
      <c r="U3" s="43">
        <f t="shared" ref="U3:U23" si="10">IF(T3&lt;90,R3*1,R3*-1)</f>
        <v>177.3376398</v>
      </c>
      <c r="V3" s="44">
        <f t="shared" ref="V3:V23" si="11">(M3^2+N3^2-2*M3*N3*COS(Q3))^0.5</f>
        <v>0.0003161351048</v>
      </c>
      <c r="W3" s="44">
        <f t="shared" ref="W3:W23" si="12">20*LOG(V3)</f>
        <v>-70.00254552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0.000000004353656303</v>
      </c>
      <c r="AA3" s="47">
        <f t="shared" ref="AA3:AA23" si="16">10^(G3/10)</f>
        <v>0.00000006260465682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146.6111111111111</v>
      </c>
      <c r="E4" s="53">
        <v>-72.34471620519332</v>
      </c>
      <c r="F4" s="52">
        <v>146.5555555555555</v>
      </c>
      <c r="G4" s="52">
        <v>-73.64239055177245</v>
      </c>
      <c r="H4" s="54">
        <f t="shared" si="1"/>
        <v>1.297674347</v>
      </c>
      <c r="I4" s="52">
        <v>146.5555555555555</v>
      </c>
      <c r="J4" s="52">
        <v>-69.75191057174051</v>
      </c>
      <c r="K4" s="52">
        <v>146.6111111111111</v>
      </c>
      <c r="L4" s="52">
        <v>-85.50628236212488</v>
      </c>
      <c r="M4" s="51">
        <f t="shared" si="2"/>
        <v>0.000241414966</v>
      </c>
      <c r="N4" s="51">
        <f t="shared" si="3"/>
        <v>0.0002079124387</v>
      </c>
      <c r="O4" s="51">
        <f t="shared" si="4"/>
        <v>0.0003253902019</v>
      </c>
      <c r="P4" s="51">
        <f t="shared" si="5"/>
        <v>0.0000530500603</v>
      </c>
      <c r="Q4" s="51">
        <f t="shared" si="6"/>
        <v>1.614342058</v>
      </c>
      <c r="R4" s="51">
        <f t="shared" si="7"/>
        <v>92.49498661</v>
      </c>
      <c r="S4" s="21">
        <f t="shared" si="8"/>
        <v>0.1838550344</v>
      </c>
      <c r="T4" s="51">
        <f t="shared" si="9"/>
        <v>10.53411751</v>
      </c>
      <c r="U4" s="54">
        <f t="shared" si="10"/>
        <v>92.49498661</v>
      </c>
      <c r="V4" s="51">
        <f t="shared" si="11"/>
        <v>0.0003253902019</v>
      </c>
      <c r="W4" s="51">
        <f t="shared" si="12"/>
        <v>-69.75191057</v>
      </c>
      <c r="X4" s="70">
        <f t="shared" si="13"/>
        <v>0</v>
      </c>
      <c r="Y4" s="40" t="str">
        <f t="shared" si="14"/>
        <v>OK</v>
      </c>
      <c r="Z4" s="48">
        <f t="shared" si="15"/>
        <v>0.00000005828118581</v>
      </c>
      <c r="AA4" s="48">
        <f t="shared" si="16"/>
        <v>0.00000004322758215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-77.6209892525936</v>
      </c>
      <c r="F5" s="52">
        <v>285.2777777777778</v>
      </c>
      <c r="G5" s="52">
        <v>-80.83928979786128</v>
      </c>
      <c r="H5" s="54">
        <f t="shared" si="1"/>
        <v>3.218300545</v>
      </c>
      <c r="I5" s="52">
        <v>285.2777777777778</v>
      </c>
      <c r="J5" s="52">
        <v>-87.39375247440934</v>
      </c>
      <c r="K5" s="52">
        <v>285.2777777777778</v>
      </c>
      <c r="L5" s="52">
        <v>-76.41651401163803</v>
      </c>
      <c r="M5" s="51">
        <f t="shared" si="2"/>
        <v>0.0001315075047</v>
      </c>
      <c r="N5" s="51">
        <f t="shared" si="3"/>
        <v>0.00009078947612</v>
      </c>
      <c r="O5" s="51">
        <f t="shared" si="4"/>
        <v>0.00004268864563</v>
      </c>
      <c r="P5" s="51">
        <f t="shared" si="5"/>
        <v>0.000151068633</v>
      </c>
      <c r="Q5" s="51">
        <f t="shared" si="6"/>
        <v>0.1173972484</v>
      </c>
      <c r="R5" s="51">
        <f t="shared" si="7"/>
        <v>6.726366861</v>
      </c>
      <c r="S5" s="21">
        <f t="shared" si="8"/>
        <v>1.456842359</v>
      </c>
      <c r="T5" s="51">
        <f t="shared" si="9"/>
        <v>83.47091857</v>
      </c>
      <c r="U5" s="54">
        <f t="shared" si="10"/>
        <v>6.726366861</v>
      </c>
      <c r="V5" s="51">
        <f t="shared" si="11"/>
        <v>0.00004268864563</v>
      </c>
      <c r="W5" s="51">
        <f t="shared" si="12"/>
        <v>-87.39375247</v>
      </c>
      <c r="X5" s="70">
        <f t="shared" si="13"/>
        <v>0</v>
      </c>
      <c r="Y5" s="40" t="str">
        <f t="shared" si="14"/>
        <v>OK</v>
      </c>
      <c r="Z5" s="48">
        <f t="shared" si="15"/>
        <v>0.0000000172942238</v>
      </c>
      <c r="AA5" s="48">
        <f t="shared" si="16"/>
        <v>0.000000008242728974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-84.88110761076017</v>
      </c>
      <c r="F6" s="52">
        <v>457.6111111111111</v>
      </c>
      <c r="G6" s="52">
        <v>-84.51899081335785</v>
      </c>
      <c r="H6" s="54">
        <f t="shared" si="1"/>
        <v>-0.3621167974</v>
      </c>
      <c r="I6" s="52">
        <v>457.6111111111111</v>
      </c>
      <c r="J6" s="52">
        <v>-92.27809634516815</v>
      </c>
      <c r="K6" s="52">
        <v>457.6111111111111</v>
      </c>
      <c r="L6" s="52">
        <v>-80.21093463852283</v>
      </c>
      <c r="M6" s="51">
        <f t="shared" si="2"/>
        <v>0.00005700915705</v>
      </c>
      <c r="N6" s="51">
        <f t="shared" si="3"/>
        <v>0.00005943612116</v>
      </c>
      <c r="O6" s="51">
        <f t="shared" si="4"/>
        <v>0.00002432737125</v>
      </c>
      <c r="P6" s="51">
        <f t="shared" si="5"/>
        <v>0.00009760077542</v>
      </c>
      <c r="Q6" s="51">
        <f t="shared" si="6"/>
        <v>0.4188953993</v>
      </c>
      <c r="R6" s="51">
        <f t="shared" si="7"/>
        <v>24.00093844</v>
      </c>
      <c r="S6" s="21">
        <f t="shared" si="8"/>
        <v>1.987550563</v>
      </c>
      <c r="T6" s="51">
        <f t="shared" si="9"/>
        <v>113.8782588</v>
      </c>
      <c r="U6" s="54">
        <f t="shared" si="10"/>
        <v>-24.00093844</v>
      </c>
      <c r="V6" s="51">
        <f t="shared" si="11"/>
        <v>0.00002432737125</v>
      </c>
      <c r="W6" s="51">
        <f t="shared" si="12"/>
        <v>-92.27809635</v>
      </c>
      <c r="X6" s="70">
        <f t="shared" si="13"/>
        <v>0</v>
      </c>
      <c r="Y6" s="40" t="str">
        <f t="shared" si="14"/>
        <v>OK</v>
      </c>
      <c r="Z6" s="48">
        <f t="shared" si="15"/>
        <v>0.000000003250043987</v>
      </c>
      <c r="AA6" s="48">
        <f t="shared" si="16"/>
        <v>0.000000003532652498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-105.8829016975394</v>
      </c>
      <c r="F7" s="52">
        <v>662.1111111111111</v>
      </c>
      <c r="G7" s="52">
        <v>-103.505750943822</v>
      </c>
      <c r="H7" s="54">
        <f t="shared" si="1"/>
        <v>-2.377150754</v>
      </c>
      <c r="I7" s="52">
        <v>662.1111111111111</v>
      </c>
      <c r="J7" s="52">
        <v>-107.9896787335794</v>
      </c>
      <c r="K7" s="52">
        <v>662.1111111111111</v>
      </c>
      <c r="L7" s="52">
        <v>-99.5542130563654</v>
      </c>
      <c r="M7" s="51">
        <f t="shared" si="2"/>
        <v>0.000005079897099</v>
      </c>
      <c r="N7" s="51">
        <f t="shared" si="3"/>
        <v>0.000006679015523</v>
      </c>
      <c r="O7" s="51">
        <f t="shared" si="4"/>
        <v>0.000003985805144</v>
      </c>
      <c r="P7" s="51">
        <f t="shared" si="5"/>
        <v>0.00001052662973</v>
      </c>
      <c r="Q7" s="51">
        <f t="shared" si="6"/>
        <v>0.637532959</v>
      </c>
      <c r="R7" s="51">
        <f t="shared" si="7"/>
        <v>36.52794785</v>
      </c>
      <c r="S7" s="21">
        <f t="shared" si="8"/>
        <v>2.208431742</v>
      </c>
      <c r="T7" s="51">
        <f t="shared" si="9"/>
        <v>126.5338182</v>
      </c>
      <c r="U7" s="54">
        <f t="shared" si="10"/>
        <v>-36.52794785</v>
      </c>
      <c r="V7" s="51">
        <f t="shared" si="11"/>
        <v>0.000003985805144</v>
      </c>
      <c r="W7" s="51">
        <f t="shared" si="12"/>
        <v>-107.9896787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-109.8380528367581</v>
      </c>
      <c r="F8" s="52">
        <v>1280.388888888889</v>
      </c>
      <c r="G8" s="52">
        <v>-105.6975658842548</v>
      </c>
      <c r="H8" s="54">
        <f t="shared" si="1"/>
        <v>-4.140486953</v>
      </c>
      <c r="I8" s="52">
        <v>1280.388888888889</v>
      </c>
      <c r="J8" s="52">
        <v>-107.026891750627</v>
      </c>
      <c r="K8" s="52">
        <v>1280.388888888889</v>
      </c>
      <c r="L8" s="52">
        <v>-101.81264772497</v>
      </c>
      <c r="M8" s="51">
        <f t="shared" si="2"/>
        <v>0.000003221790957</v>
      </c>
      <c r="N8" s="51">
        <f t="shared" si="3"/>
        <v>0.000005189454468</v>
      </c>
      <c r="O8" s="51">
        <f t="shared" si="4"/>
        <v>0.000004453027862</v>
      </c>
      <c r="P8" s="51">
        <f t="shared" si="5"/>
        <v>0.000008116477961</v>
      </c>
      <c r="Q8" s="51">
        <f t="shared" si="6"/>
        <v>1.020692871</v>
      </c>
      <c r="R8" s="51">
        <f t="shared" si="7"/>
        <v>58.48139369</v>
      </c>
      <c r="S8" s="21">
        <f t="shared" si="8"/>
        <v>2.595009297</v>
      </c>
      <c r="T8" s="51">
        <f t="shared" si="9"/>
        <v>148.6830805</v>
      </c>
      <c r="U8" s="54">
        <f t="shared" si="10"/>
        <v>-58.48139369</v>
      </c>
      <c r="V8" s="51">
        <f t="shared" si="11"/>
        <v>0.000004453027862</v>
      </c>
      <c r="W8" s="51">
        <f t="shared" si="12"/>
        <v>-107.0268918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-125.6618576595958</v>
      </c>
      <c r="F9" s="56">
        <v>2345.722222222222</v>
      </c>
      <c r="G9" s="56">
        <v>-120.6211305336567</v>
      </c>
      <c r="H9" s="57">
        <f t="shared" si="1"/>
        <v>-5.040727126</v>
      </c>
      <c r="I9" s="56">
        <v>2345.722222222222</v>
      </c>
      <c r="J9" s="56">
        <v>-118.3199702597481</v>
      </c>
      <c r="K9" s="56">
        <v>2345.722222222222</v>
      </c>
      <c r="L9" s="56">
        <v>-116.871470527117</v>
      </c>
      <c r="M9" s="58">
        <f t="shared" si="2"/>
        <v>0.0000005210832546</v>
      </c>
      <c r="N9" s="58">
        <f t="shared" si="3"/>
        <v>0.0000009309866927</v>
      </c>
      <c r="O9" s="58">
        <f t="shared" si="4"/>
        <v>0.000001213393005</v>
      </c>
      <c r="P9" s="51">
        <f t="shared" si="5"/>
        <v>0.000001433594987</v>
      </c>
      <c r="Q9" s="58">
        <f t="shared" si="6"/>
        <v>1.922293692</v>
      </c>
      <c r="R9" s="58">
        <f t="shared" si="7"/>
        <v>110.1393155</v>
      </c>
      <c r="S9" s="21">
        <f t="shared" si="8"/>
        <v>2.808551137</v>
      </c>
      <c r="T9" s="58">
        <f t="shared" si="9"/>
        <v>160.9181267</v>
      </c>
      <c r="U9" s="57">
        <f t="shared" si="10"/>
        <v>-110.1393155</v>
      </c>
      <c r="V9" s="58">
        <f t="shared" si="11"/>
        <v>0.000001213393005</v>
      </c>
      <c r="W9" s="58">
        <f t="shared" si="12"/>
        <v>-118.3199703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-81.27802271442512</v>
      </c>
      <c r="F10" s="52">
        <v>50.72222222222222</v>
      </c>
      <c r="G10" s="52">
        <v>-72.32888270912957</v>
      </c>
      <c r="H10" s="54">
        <f t="shared" si="1"/>
        <v>-8.949140005</v>
      </c>
      <c r="I10" s="52">
        <v>50.72222222222222</v>
      </c>
      <c r="J10" s="52">
        <v>-69.68409037504438</v>
      </c>
      <c r="K10" s="52">
        <v>50.72222222222222</v>
      </c>
      <c r="L10" s="52">
        <v>-72.0234937241961</v>
      </c>
      <c r="M10" s="44">
        <f t="shared" si="2"/>
        <v>0.00008631750215</v>
      </c>
      <c r="N10" s="44">
        <f t="shared" si="3"/>
        <v>0.0002418554424</v>
      </c>
      <c r="O10" s="44">
        <f t="shared" si="4"/>
        <v>0.0003279408223</v>
      </c>
      <c r="P10" s="44">
        <f t="shared" si="5"/>
        <v>0.0002505101424</v>
      </c>
      <c r="Q10" s="44">
        <f t="shared" si="6"/>
        <v>3.056154334</v>
      </c>
      <c r="R10" s="44">
        <f t="shared" si="7"/>
        <v>175.1047449</v>
      </c>
      <c r="S10" s="20">
        <f t="shared" si="8"/>
        <v>1.494333162</v>
      </c>
      <c r="T10" s="44">
        <f t="shared" si="9"/>
        <v>85.61898336</v>
      </c>
      <c r="U10" s="54">
        <f t="shared" si="10"/>
        <v>175.1047449</v>
      </c>
      <c r="V10" s="44">
        <f t="shared" si="11"/>
        <v>0.0003279408223</v>
      </c>
      <c r="W10" s="44">
        <f t="shared" si="12"/>
        <v>-69.68409038</v>
      </c>
      <c r="X10" s="68">
        <f t="shared" si="13"/>
        <v>0</v>
      </c>
      <c r="Y10" s="46" t="str">
        <f t="shared" si="14"/>
        <v>OK</v>
      </c>
      <c r="Z10" s="47">
        <f t="shared" si="15"/>
        <v>0.000000007450711178</v>
      </c>
      <c r="AA10" s="47">
        <f t="shared" si="16"/>
        <v>0.00000005849405499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-69.728788681584</v>
      </c>
      <c r="F11" s="52">
        <v>146.5555555555555</v>
      </c>
      <c r="G11" s="52">
        <v>-73.78750720454634</v>
      </c>
      <c r="H11" s="54">
        <f t="shared" si="1"/>
        <v>4.058718523</v>
      </c>
      <c r="I11" s="52">
        <v>146.5555555555555</v>
      </c>
      <c r="J11" s="52">
        <v>-70.30066871114116</v>
      </c>
      <c r="K11" s="52">
        <v>146.6111111111111</v>
      </c>
      <c r="L11" s="52">
        <v>-74.90690952856923</v>
      </c>
      <c r="M11" s="51">
        <f t="shared" si="2"/>
        <v>0.0003262575465</v>
      </c>
      <c r="N11" s="51">
        <f t="shared" si="3"/>
        <v>0.0002044676661</v>
      </c>
      <c r="O11" s="51">
        <f t="shared" si="4"/>
        <v>0.0003054685929</v>
      </c>
      <c r="P11" s="51">
        <f t="shared" si="5"/>
        <v>0.0001797440502</v>
      </c>
      <c r="Q11" s="51">
        <f t="shared" si="6"/>
        <v>1.146381695</v>
      </c>
      <c r="R11" s="51">
        <f t="shared" si="7"/>
        <v>65.68283281</v>
      </c>
      <c r="S11" s="21">
        <f t="shared" si="8"/>
        <v>0.5175785763</v>
      </c>
      <c r="T11" s="51">
        <f t="shared" si="9"/>
        <v>29.65506799</v>
      </c>
      <c r="U11" s="54">
        <f t="shared" si="10"/>
        <v>65.68283281</v>
      </c>
      <c r="V11" s="51">
        <f t="shared" si="11"/>
        <v>0.0003054685929</v>
      </c>
      <c r="W11" s="51">
        <f t="shared" si="12"/>
        <v>-70.30066871</v>
      </c>
      <c r="X11" s="70">
        <f t="shared" si="13"/>
        <v>0</v>
      </c>
      <c r="Y11" s="40" t="str">
        <f t="shared" si="14"/>
        <v>OK</v>
      </c>
      <c r="Z11" s="48">
        <f t="shared" si="15"/>
        <v>0.0000001064439867</v>
      </c>
      <c r="AA11" s="48">
        <f t="shared" si="16"/>
        <v>0.00000004180702648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-82.64402194250331</v>
      </c>
      <c r="F12" s="52">
        <v>285.2777777777778</v>
      </c>
      <c r="G12" s="52">
        <v>-80.91757054314371</v>
      </c>
      <c r="H12" s="54">
        <f t="shared" si="1"/>
        <v>-1.726451399</v>
      </c>
      <c r="I12" s="52">
        <v>285.2777777777778</v>
      </c>
      <c r="J12" s="52">
        <v>-93.09080223450694</v>
      </c>
      <c r="K12" s="52">
        <v>285.2777777777778</v>
      </c>
      <c r="L12" s="52">
        <v>-77.95034636023472</v>
      </c>
      <c r="M12" s="51">
        <f t="shared" si="2"/>
        <v>0.00007375626277</v>
      </c>
      <c r="N12" s="51">
        <f t="shared" si="3"/>
        <v>0.00008997492076</v>
      </c>
      <c r="O12" s="51">
        <f t="shared" si="4"/>
        <v>0.00002215439467</v>
      </c>
      <c r="P12" s="51">
        <f t="shared" si="5"/>
        <v>0.0001266142778</v>
      </c>
      <c r="Q12" s="51">
        <f t="shared" si="6"/>
        <v>0.1855296616</v>
      </c>
      <c r="R12" s="51">
        <f t="shared" si="7"/>
        <v>10.63006659</v>
      </c>
      <c r="S12" s="21">
        <f t="shared" si="8"/>
        <v>1.759959066</v>
      </c>
      <c r="T12" s="51">
        <f t="shared" si="9"/>
        <v>100.8382266</v>
      </c>
      <c r="U12" s="54">
        <f t="shared" si="10"/>
        <v>-10.63006659</v>
      </c>
      <c r="V12" s="51">
        <f t="shared" si="11"/>
        <v>0.00002215439467</v>
      </c>
      <c r="W12" s="51">
        <f t="shared" si="12"/>
        <v>-93.09080223</v>
      </c>
      <c r="X12" s="70">
        <f t="shared" si="13"/>
        <v>0</v>
      </c>
      <c r="Y12" s="40" t="str">
        <f t="shared" si="14"/>
        <v>OK</v>
      </c>
      <c r="Z12" s="48">
        <f t="shared" si="15"/>
        <v>0.000000005439986297</v>
      </c>
      <c r="AA12" s="48">
        <f t="shared" si="16"/>
        <v>0.000000008095486366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-88.36122939405442</v>
      </c>
      <c r="F13" s="52">
        <v>457.6111111111111</v>
      </c>
      <c r="G13" s="52">
        <v>-84.19137089764631</v>
      </c>
      <c r="H13" s="54">
        <f t="shared" si="1"/>
        <v>-4.169858496</v>
      </c>
      <c r="I13" s="52">
        <v>457.6111111111111</v>
      </c>
      <c r="J13" s="52">
        <v>-89.36802567706572</v>
      </c>
      <c r="K13" s="52">
        <v>457.6111111111111</v>
      </c>
      <c r="L13" s="52">
        <v>-81.21203168348616</v>
      </c>
      <c r="M13" s="51">
        <f t="shared" si="2"/>
        <v>0.00003818902146</v>
      </c>
      <c r="N13" s="51">
        <f t="shared" si="3"/>
        <v>0.000061720787</v>
      </c>
      <c r="O13" s="51">
        <f t="shared" si="4"/>
        <v>0.00003400938011</v>
      </c>
      <c r="P13" s="51">
        <f t="shared" si="5"/>
        <v>0.00008697579675</v>
      </c>
      <c r="Q13" s="51">
        <f t="shared" si="6"/>
        <v>0.5113008629</v>
      </c>
      <c r="R13" s="51">
        <f t="shared" si="7"/>
        <v>29.29538151</v>
      </c>
      <c r="S13" s="21">
        <f t="shared" si="8"/>
        <v>2.079729527</v>
      </c>
      <c r="T13" s="51">
        <f t="shared" si="9"/>
        <v>119.1597244</v>
      </c>
      <c r="U13" s="54">
        <f t="shared" si="10"/>
        <v>-29.29538151</v>
      </c>
      <c r="V13" s="51">
        <f t="shared" si="11"/>
        <v>0.00003400938011</v>
      </c>
      <c r="W13" s="51">
        <f t="shared" si="12"/>
        <v>-89.36802568</v>
      </c>
      <c r="X13" s="70">
        <f t="shared" si="13"/>
        <v>0</v>
      </c>
      <c r="Y13" s="40" t="str">
        <f t="shared" si="14"/>
        <v>OK</v>
      </c>
      <c r="Z13" s="48">
        <f t="shared" si="15"/>
        <v>0.00000000145840136</v>
      </c>
      <c r="AA13" s="48">
        <f t="shared" si="16"/>
        <v>0.000000003809455548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-109.2879008295091</v>
      </c>
      <c r="F14" s="52">
        <v>662.1111111111111</v>
      </c>
      <c r="G14" s="52">
        <v>-103.3693709279784</v>
      </c>
      <c r="H14" s="54">
        <f t="shared" si="1"/>
        <v>-5.918529902</v>
      </c>
      <c r="I14" s="52">
        <v>662.1111111111111</v>
      </c>
      <c r="J14" s="52">
        <v>-106.5253798654629</v>
      </c>
      <c r="K14" s="52">
        <v>662.1111111111111</v>
      </c>
      <c r="L14" s="52">
        <v>-100.5601704335814</v>
      </c>
      <c r="M14" s="51">
        <f t="shared" si="2"/>
        <v>0.00000343245584</v>
      </c>
      <c r="N14" s="51">
        <f t="shared" si="3"/>
        <v>0.000006784712567</v>
      </c>
      <c r="O14" s="51">
        <f t="shared" si="4"/>
        <v>0.000004717707454</v>
      </c>
      <c r="P14" s="51">
        <f t="shared" si="5"/>
        <v>0.000009375436104</v>
      </c>
      <c r="Q14" s="51">
        <f t="shared" si="6"/>
        <v>0.7022074383</v>
      </c>
      <c r="R14" s="51">
        <f t="shared" si="7"/>
        <v>40.23352256</v>
      </c>
      <c r="S14" s="21">
        <f t="shared" si="8"/>
        <v>2.273025873</v>
      </c>
      <c r="T14" s="51">
        <f t="shared" si="9"/>
        <v>130.2347892</v>
      </c>
      <c r="U14" s="54">
        <f t="shared" si="10"/>
        <v>-40.23352256</v>
      </c>
      <c r="V14" s="51">
        <f t="shared" si="11"/>
        <v>0.000004717707454</v>
      </c>
      <c r="W14" s="51">
        <f t="shared" si="12"/>
        <v>-106.5253799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1280.444444444444</v>
      </c>
      <c r="E15" s="53">
        <v>-113.394530339927</v>
      </c>
      <c r="F15" s="52">
        <v>1280.388888888889</v>
      </c>
      <c r="G15" s="52">
        <v>-105.8137031587573</v>
      </c>
      <c r="H15" s="54">
        <f t="shared" si="1"/>
        <v>-7.580827181</v>
      </c>
      <c r="I15" s="52">
        <v>1280.388888888889</v>
      </c>
      <c r="J15" s="52">
        <v>-107.0865176861193</v>
      </c>
      <c r="K15" s="52">
        <v>1280.388888888889</v>
      </c>
      <c r="L15" s="52">
        <v>-103.04819282019</v>
      </c>
      <c r="M15" s="51">
        <f t="shared" si="2"/>
        <v>0.000002139308826</v>
      </c>
      <c r="N15" s="51">
        <f t="shared" si="3"/>
        <v>0.000005120529141</v>
      </c>
      <c r="O15" s="51">
        <f t="shared" si="4"/>
        <v>0.000004422563891</v>
      </c>
      <c r="P15" s="51">
        <f t="shared" si="5"/>
        <v>0.000007040286924</v>
      </c>
      <c r="Q15" s="51">
        <f t="shared" si="6"/>
        <v>1.03221691</v>
      </c>
      <c r="R15" s="51">
        <f t="shared" si="7"/>
        <v>59.14167248</v>
      </c>
      <c r="S15" s="21">
        <f t="shared" si="8"/>
        <v>2.599627032</v>
      </c>
      <c r="T15" s="51">
        <f t="shared" si="9"/>
        <v>148.9476572</v>
      </c>
      <c r="U15" s="54">
        <f t="shared" si="10"/>
        <v>-59.14167248</v>
      </c>
      <c r="V15" s="51">
        <f t="shared" si="11"/>
        <v>0.000004422563891</v>
      </c>
      <c r="W15" s="51">
        <f t="shared" si="12"/>
        <v>-107.0865177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-129.7766205444602</v>
      </c>
      <c r="F16" s="56">
        <v>2345.722222222222</v>
      </c>
      <c r="G16" s="56">
        <v>-120.9303579745984</v>
      </c>
      <c r="H16" s="57">
        <f t="shared" si="1"/>
        <v>-8.84626257</v>
      </c>
      <c r="I16" s="56">
        <v>2345.722222222222</v>
      </c>
      <c r="J16" s="56">
        <v>-119.4095039796716</v>
      </c>
      <c r="K16" s="56">
        <v>2345.722222222222</v>
      </c>
      <c r="L16" s="56">
        <v>-118.3973316579636</v>
      </c>
      <c r="M16" s="58">
        <f t="shared" si="2"/>
        <v>0.0000003244658341</v>
      </c>
      <c r="N16" s="58">
        <f t="shared" si="3"/>
        <v>0.0000008984255647</v>
      </c>
      <c r="O16" s="58">
        <f t="shared" si="4"/>
        <v>0.000001070347505</v>
      </c>
      <c r="P16" s="51">
        <f t="shared" si="5"/>
        <v>0.000001202633832</v>
      </c>
      <c r="Q16" s="58">
        <f t="shared" si="6"/>
        <v>1.982295372</v>
      </c>
      <c r="R16" s="58">
        <f t="shared" si="7"/>
        <v>113.5771586</v>
      </c>
      <c r="S16" s="21">
        <f t="shared" si="8"/>
        <v>2.728098513</v>
      </c>
      <c r="T16" s="58">
        <f t="shared" si="9"/>
        <v>156.3085309</v>
      </c>
      <c r="U16" s="57">
        <f t="shared" si="10"/>
        <v>-113.5771586</v>
      </c>
      <c r="V16" s="58">
        <f t="shared" si="11"/>
        <v>0.000001070347505</v>
      </c>
      <c r="W16" s="58">
        <f t="shared" si="12"/>
        <v>-119.409504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-76.34652193409862</v>
      </c>
      <c r="F17" s="52">
        <v>50.72222222222222</v>
      </c>
      <c r="G17" s="52">
        <v>-66.15987749252797</v>
      </c>
      <c r="H17" s="54">
        <f t="shared" si="1"/>
        <v>-10.18664444</v>
      </c>
      <c r="I17" s="52">
        <v>50.72222222222222</v>
      </c>
      <c r="J17" s="52">
        <v>-63.82127998399245</v>
      </c>
      <c r="K17" s="52">
        <v>50.72222222222222</v>
      </c>
      <c r="L17" s="52">
        <v>-65.90398533995729</v>
      </c>
      <c r="M17" s="44">
        <f t="shared" si="2"/>
        <v>0.0001522908825</v>
      </c>
      <c r="N17" s="44">
        <f t="shared" si="3"/>
        <v>0.0004920464756</v>
      </c>
      <c r="O17" s="44">
        <f t="shared" si="4"/>
        <v>0.0006440743454</v>
      </c>
      <c r="P17" s="44">
        <f t="shared" si="5"/>
        <v>0.0005067581395</v>
      </c>
      <c r="Q17" s="44">
        <f t="shared" si="6"/>
        <v>3.074332558</v>
      </c>
      <c r="R17" s="44">
        <f t="shared" si="7"/>
        <v>176.1462804</v>
      </c>
      <c r="S17" s="20">
        <f t="shared" si="8"/>
        <v>1.514059903</v>
      </c>
      <c r="T17" s="44">
        <f t="shared" si="9"/>
        <v>86.74924235</v>
      </c>
      <c r="U17" s="54">
        <f t="shared" si="10"/>
        <v>176.1462804</v>
      </c>
      <c r="V17" s="44">
        <f t="shared" si="11"/>
        <v>0.0006440743454</v>
      </c>
      <c r="W17" s="44">
        <f t="shared" si="12"/>
        <v>-63.82127998</v>
      </c>
      <c r="X17" s="68">
        <f t="shared" si="13"/>
        <v>0</v>
      </c>
      <c r="Y17" s="46" t="str">
        <f t="shared" si="14"/>
        <v>OK</v>
      </c>
      <c r="Z17" s="47">
        <f t="shared" si="15"/>
        <v>0.00000002319251289</v>
      </c>
      <c r="AA17" s="47">
        <f t="shared" si="16"/>
        <v>0.0000002421097341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-65.15655396442972</v>
      </c>
      <c r="F18" s="52">
        <v>146.5555555555555</v>
      </c>
      <c r="G18" s="52">
        <v>-67.69435790994513</v>
      </c>
      <c r="H18" s="54">
        <f t="shared" si="1"/>
        <v>2.537803946</v>
      </c>
      <c r="I18" s="52">
        <v>146.5555555555555</v>
      </c>
      <c r="J18" s="52">
        <v>-64.26697875517844</v>
      </c>
      <c r="K18" s="52">
        <v>146.6111111111111</v>
      </c>
      <c r="L18" s="52">
        <v>-73.24249105787298</v>
      </c>
      <c r="M18" s="51">
        <f t="shared" si="2"/>
        <v>0.0005522965137</v>
      </c>
      <c r="N18" s="51">
        <f t="shared" si="3"/>
        <v>0.0004123652921</v>
      </c>
      <c r="O18" s="51">
        <f t="shared" si="4"/>
        <v>0.000611858591</v>
      </c>
      <c r="P18" s="51">
        <f t="shared" si="5"/>
        <v>0.0002177085309</v>
      </c>
      <c r="Q18" s="51">
        <f t="shared" si="6"/>
        <v>1.347864192</v>
      </c>
      <c r="R18" s="51">
        <f t="shared" si="7"/>
        <v>77.22692955</v>
      </c>
      <c r="S18" s="21">
        <f t="shared" si="8"/>
        <v>0.3512832513</v>
      </c>
      <c r="T18" s="51">
        <f t="shared" si="9"/>
        <v>20.12704772</v>
      </c>
      <c r="U18" s="54">
        <f t="shared" si="10"/>
        <v>77.22692955</v>
      </c>
      <c r="V18" s="51">
        <f t="shared" si="11"/>
        <v>0.000611858591</v>
      </c>
      <c r="W18" s="51">
        <f t="shared" si="12"/>
        <v>-64.26697876</v>
      </c>
      <c r="X18" s="70">
        <f t="shared" si="13"/>
        <v>0</v>
      </c>
      <c r="Y18" s="40" t="str">
        <f t="shared" si="14"/>
        <v>OK</v>
      </c>
      <c r="Z18" s="48">
        <f t="shared" si="15"/>
        <v>0.000000305031439</v>
      </c>
      <c r="AA18" s="48">
        <f t="shared" si="16"/>
        <v>0.0000001700451341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-73.83895488603858</v>
      </c>
      <c r="F19" s="52">
        <v>285.2777777777778</v>
      </c>
      <c r="G19" s="52">
        <v>-74.85788315248568</v>
      </c>
      <c r="H19" s="54">
        <f t="shared" si="1"/>
        <v>1.018928266</v>
      </c>
      <c r="I19" s="52">
        <v>285.2777777777778</v>
      </c>
      <c r="J19" s="52">
        <v>-92.94036185056527</v>
      </c>
      <c r="K19" s="52">
        <v>285.2777777777778</v>
      </c>
      <c r="L19" s="52">
        <v>-71.32460873430315</v>
      </c>
      <c r="M19" s="51">
        <f t="shared" si="2"/>
        <v>0.0002032601565</v>
      </c>
      <c r="N19" s="51">
        <f t="shared" si="3"/>
        <v>0.0001807614608</v>
      </c>
      <c r="O19" s="51">
        <f t="shared" si="4"/>
        <v>0.00002254145303</v>
      </c>
      <c r="P19" s="51">
        <f t="shared" si="5"/>
        <v>0.0002714998308</v>
      </c>
      <c r="Q19" s="51">
        <f t="shared" si="6"/>
        <v>0.007239806668</v>
      </c>
      <c r="R19" s="51">
        <f t="shared" si="7"/>
        <v>0.4148103666</v>
      </c>
      <c r="S19" s="21">
        <f t="shared" si="8"/>
        <v>1.567023499</v>
      </c>
      <c r="T19" s="51">
        <f t="shared" si="9"/>
        <v>89.7838329</v>
      </c>
      <c r="U19" s="54">
        <f t="shared" si="10"/>
        <v>0.4148103666</v>
      </c>
      <c r="V19" s="51">
        <f t="shared" si="11"/>
        <v>0.00002254145303</v>
      </c>
      <c r="W19" s="51">
        <f t="shared" si="12"/>
        <v>-92.94036185</v>
      </c>
      <c r="X19" s="70">
        <f t="shared" si="13"/>
        <v>0</v>
      </c>
      <c r="Y19" s="40" t="str">
        <f t="shared" si="14"/>
        <v>OK</v>
      </c>
      <c r="Z19" s="48">
        <f t="shared" si="15"/>
        <v>0.00000004131469123</v>
      </c>
      <c r="AA19" s="48">
        <f t="shared" si="16"/>
        <v>0.00000003267470571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-80.43458472015101</v>
      </c>
      <c r="F20" s="52">
        <v>457.6111111111111</v>
      </c>
      <c r="G20" s="52">
        <v>-78.33313614301528</v>
      </c>
      <c r="H20" s="54">
        <f t="shared" si="1"/>
        <v>-2.101448577</v>
      </c>
      <c r="I20" s="52">
        <v>457.6111111111111</v>
      </c>
      <c r="J20" s="52">
        <v>-85.16687356971788</v>
      </c>
      <c r="K20" s="52">
        <v>457.6111111111111</v>
      </c>
      <c r="L20" s="52">
        <v>-74.70439892297351</v>
      </c>
      <c r="M20" s="51">
        <f t="shared" si="2"/>
        <v>0.00009511976398</v>
      </c>
      <c r="N20" s="51">
        <f t="shared" si="3"/>
        <v>0.0001211555163</v>
      </c>
      <c r="O20" s="51">
        <f t="shared" si="4"/>
        <v>0.00005516407262</v>
      </c>
      <c r="P20" s="51">
        <f t="shared" si="5"/>
        <v>0.0001839839988</v>
      </c>
      <c r="Q20" s="51">
        <f t="shared" si="6"/>
        <v>0.45699779</v>
      </c>
      <c r="R20" s="51">
        <f t="shared" si="7"/>
        <v>26.18404461</v>
      </c>
      <c r="S20" s="21">
        <f t="shared" si="8"/>
        <v>2.025540641</v>
      </c>
      <c r="T20" s="51">
        <f t="shared" si="9"/>
        <v>116.05493</v>
      </c>
      <c r="U20" s="54">
        <f t="shared" si="10"/>
        <v>-26.18404461</v>
      </c>
      <c r="V20" s="51">
        <f t="shared" si="11"/>
        <v>0.00005516407262</v>
      </c>
      <c r="W20" s="51">
        <f t="shared" si="12"/>
        <v>-85.16687357</v>
      </c>
      <c r="X20" s="70">
        <f t="shared" si="13"/>
        <v>0</v>
      </c>
      <c r="Y20" s="40" t="str">
        <f t="shared" si="14"/>
        <v>OK</v>
      </c>
      <c r="Z20" s="48">
        <f t="shared" si="15"/>
        <v>0.000000009047769499</v>
      </c>
      <c r="AA20" s="48">
        <f t="shared" si="16"/>
        <v>0.00000001467865914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-101.4002354167725</v>
      </c>
      <c r="F21" s="52">
        <v>662.1111111111111</v>
      </c>
      <c r="G21" s="52">
        <v>-97.41769661705655</v>
      </c>
      <c r="H21" s="54">
        <f t="shared" si="1"/>
        <v>-3.9825388</v>
      </c>
      <c r="I21" s="52">
        <v>662.1111111111111</v>
      </c>
      <c r="J21" s="52">
        <v>-101.3324666965935</v>
      </c>
      <c r="K21" s="52">
        <v>662.1111111111111</v>
      </c>
      <c r="L21" s="52">
        <v>-94.02976399264918</v>
      </c>
      <c r="M21" s="51">
        <f t="shared" si="2"/>
        <v>0.000008511149698</v>
      </c>
      <c r="N21" s="51">
        <f t="shared" si="3"/>
        <v>0.00001346217306</v>
      </c>
      <c r="O21" s="51">
        <f t="shared" si="4"/>
        <v>0.000008577814797</v>
      </c>
      <c r="P21" s="51">
        <f t="shared" si="5"/>
        <v>0.00001988436838</v>
      </c>
      <c r="Q21" s="51">
        <f t="shared" si="6"/>
        <v>0.6666723924</v>
      </c>
      <c r="R21" s="51">
        <f t="shared" si="7"/>
        <v>38.1975144</v>
      </c>
      <c r="S21" s="21">
        <f t="shared" si="8"/>
        <v>2.237543386</v>
      </c>
      <c r="T21" s="51">
        <f t="shared" si="9"/>
        <v>128.2017925</v>
      </c>
      <c r="U21" s="54">
        <f t="shared" si="10"/>
        <v>-38.1975144</v>
      </c>
      <c r="V21" s="51">
        <f t="shared" si="11"/>
        <v>0.000008577814797</v>
      </c>
      <c r="W21" s="51">
        <f t="shared" si="12"/>
        <v>-101.3324667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0.0000000001812301034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-105.4256804964126</v>
      </c>
      <c r="F22" s="52">
        <v>1280.388888888889</v>
      </c>
      <c r="G22" s="52">
        <v>-99.7348407882551</v>
      </c>
      <c r="H22" s="54">
        <f t="shared" si="1"/>
        <v>-5.690839708</v>
      </c>
      <c r="I22" s="52">
        <v>1280.388888888889</v>
      </c>
      <c r="J22" s="52">
        <v>-101.0979145596611</v>
      </c>
      <c r="K22" s="52">
        <v>1280.388888888889</v>
      </c>
      <c r="L22" s="52">
        <v>-96.39095307293717</v>
      </c>
      <c r="M22" s="51">
        <f t="shared" si="2"/>
        <v>0.000005354463657</v>
      </c>
      <c r="N22" s="51">
        <f t="shared" si="3"/>
        <v>0.00001030998327</v>
      </c>
      <c r="O22" s="51">
        <f t="shared" si="4"/>
        <v>0.00000881260434</v>
      </c>
      <c r="P22" s="51">
        <f t="shared" si="5"/>
        <v>0.00001515138544</v>
      </c>
      <c r="Q22" s="51">
        <f t="shared" si="6"/>
        <v>1.025096176</v>
      </c>
      <c r="R22" s="51">
        <f t="shared" si="7"/>
        <v>58.7336845</v>
      </c>
      <c r="S22" s="21">
        <f t="shared" si="8"/>
        <v>2.599830175</v>
      </c>
      <c r="T22" s="51">
        <f t="shared" si="9"/>
        <v>148.9592965</v>
      </c>
      <c r="U22" s="54">
        <f t="shared" si="10"/>
        <v>-58.7336845</v>
      </c>
      <c r="V22" s="51">
        <f t="shared" si="11"/>
        <v>0.00000881260434</v>
      </c>
      <c r="W22" s="51">
        <f t="shared" si="12"/>
        <v>-101.0979146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0.000000000106295755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-121.4714288813712</v>
      </c>
      <c r="F23" s="56">
        <v>2345.722222222222</v>
      </c>
      <c r="G23" s="56">
        <v>-114.7573670645691</v>
      </c>
      <c r="H23" s="57">
        <f t="shared" si="1"/>
        <v>-6.714061817</v>
      </c>
      <c r="I23" s="56">
        <v>2345.722222222222</v>
      </c>
      <c r="J23" s="56">
        <v>-112.8665915717544</v>
      </c>
      <c r="K23" s="56">
        <v>2345.722222222222</v>
      </c>
      <c r="L23" s="56">
        <v>-111.5824854000571</v>
      </c>
      <c r="M23" s="58">
        <f t="shared" si="2"/>
        <v>0.0000008441673599</v>
      </c>
      <c r="N23" s="58">
        <f t="shared" si="3"/>
        <v>0.000001828654448</v>
      </c>
      <c r="O23" s="58">
        <f t="shared" si="4"/>
        <v>0.000002273371554</v>
      </c>
      <c r="P23" s="58">
        <f t="shared" si="5"/>
        <v>0.000002635577128</v>
      </c>
      <c r="Q23" s="58">
        <f t="shared" si="6"/>
        <v>1.939121683</v>
      </c>
      <c r="R23" s="58">
        <f t="shared" si="7"/>
        <v>111.1034884</v>
      </c>
      <c r="S23" s="24">
        <f t="shared" si="8"/>
        <v>2.78177778</v>
      </c>
      <c r="T23" s="58">
        <f t="shared" si="9"/>
        <v>159.3841263</v>
      </c>
      <c r="U23" s="57">
        <f t="shared" si="10"/>
        <v>-111.1034884</v>
      </c>
      <c r="V23" s="58">
        <f t="shared" si="11"/>
        <v>0.000002273371554</v>
      </c>
      <c r="W23" s="58">
        <f t="shared" si="12"/>
        <v>-112.8665916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-83.75470862931081</v>
      </c>
      <c r="F3" s="42">
        <v>50.72222222222222</v>
      </c>
      <c r="G3" s="42">
        <v>-72.03386913530966</v>
      </c>
      <c r="H3" s="43">
        <f t="shared" ref="H3:H23" si="1">E3-G3</f>
        <v>-11.72083949</v>
      </c>
      <c r="I3" s="42">
        <v>50.72222222222222</v>
      </c>
      <c r="J3" s="42">
        <v>-70.03191937790044</v>
      </c>
      <c r="K3" s="42">
        <v>50.72222222222222</v>
      </c>
      <c r="L3" s="42">
        <v>-71.81397213967759</v>
      </c>
      <c r="M3" s="44">
        <f t="shared" ref="M3:M23" si="2">10^(E3/20)</f>
        <v>0.00006490296966</v>
      </c>
      <c r="N3" s="44">
        <f t="shared" ref="N3:N23" si="3">10^(G3/20)</f>
        <v>0.0002502110833</v>
      </c>
      <c r="O3" s="44">
        <f t="shared" ref="O3:O23" si="4">10^(J3/20)</f>
        <v>0.0003150678077</v>
      </c>
      <c r="P3" s="44">
        <f t="shared" ref="P3:P23" si="5">10^(L3/20)</f>
        <v>0.0002566264363</v>
      </c>
      <c r="Q3" s="44">
        <f t="shared" ref="Q3:Q23" si="6">ACOS((M3^2+N3^2-O3^2)/(2*M3*N3))</f>
        <v>3.09922705</v>
      </c>
      <c r="R3" s="44">
        <f t="shared" ref="R3:R23" si="7">(360/(2*PI()))*Q3</f>
        <v>177.5726297</v>
      </c>
      <c r="S3" s="20">
        <f t="shared" ref="S3:S23" si="8">ACOS((M3^2+N3^2-P3^2)/(2*M3*N3))</f>
        <v>1.541208054</v>
      </c>
      <c r="T3" s="44">
        <f t="shared" ref="T3:T23" si="9">(360/(2*PI()))*S3</f>
        <v>88.30471684</v>
      </c>
      <c r="U3" s="43">
        <f t="shared" ref="U3:U23" si="10">IF(T3&lt;90,R3*1,R3*-1)</f>
        <v>177.5726297</v>
      </c>
      <c r="V3" s="44">
        <f t="shared" ref="V3:V23" si="11">(M3^2+N3^2-2*M3*N3*COS(Q3))^0.5</f>
        <v>0.0003150678077</v>
      </c>
      <c r="W3" s="44">
        <f t="shared" ref="W3:W23" si="12">20*LOG(V3)</f>
        <v>-70.03191938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0.00000000421239547</v>
      </c>
      <c r="AA3" s="47">
        <f t="shared" ref="AA3:AA23" si="16">10^(G3/10)</f>
        <v>0.00000006260558621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146.6111111111111</v>
      </c>
      <c r="E4" s="53">
        <v>-72.34349783295663</v>
      </c>
      <c r="F4" s="52">
        <v>146.5555555555555</v>
      </c>
      <c r="G4" s="52">
        <v>-73.6424484609614</v>
      </c>
      <c r="H4" s="54">
        <f t="shared" si="1"/>
        <v>1.298950628</v>
      </c>
      <c r="I4" s="52">
        <v>146.5555555555555</v>
      </c>
      <c r="J4" s="52">
        <v>-69.78240180306517</v>
      </c>
      <c r="K4" s="52">
        <v>146.6111111111111</v>
      </c>
      <c r="L4" s="52">
        <v>-85.47547120178575</v>
      </c>
      <c r="M4" s="51">
        <f t="shared" si="2"/>
        <v>0.0002414488317</v>
      </c>
      <c r="N4" s="51">
        <f t="shared" si="3"/>
        <v>0.0002079110525</v>
      </c>
      <c r="O4" s="51">
        <f t="shared" si="4"/>
        <v>0.0003242499441</v>
      </c>
      <c r="P4" s="51">
        <f t="shared" si="5"/>
        <v>0.00005323857713</v>
      </c>
      <c r="Q4" s="51">
        <f t="shared" si="6"/>
        <v>1.606795045</v>
      </c>
      <c r="R4" s="51">
        <f t="shared" si="7"/>
        <v>92.06257462</v>
      </c>
      <c r="S4" s="21">
        <f t="shared" si="8"/>
        <v>0.184803185</v>
      </c>
      <c r="T4" s="51">
        <f t="shared" si="9"/>
        <v>10.58844254</v>
      </c>
      <c r="U4" s="54">
        <f t="shared" si="10"/>
        <v>92.06257462</v>
      </c>
      <c r="V4" s="51">
        <f t="shared" si="11"/>
        <v>0.0003242499441</v>
      </c>
      <c r="W4" s="51">
        <f t="shared" si="12"/>
        <v>-69.7824018</v>
      </c>
      <c r="X4" s="70">
        <f t="shared" si="13"/>
        <v>0</v>
      </c>
      <c r="Y4" s="40" t="str">
        <f t="shared" si="14"/>
        <v>OK</v>
      </c>
      <c r="Z4" s="48">
        <f t="shared" si="15"/>
        <v>0.00000005829753834</v>
      </c>
      <c r="AA4" s="48">
        <f t="shared" si="16"/>
        <v>0.00000004322700576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-77.66146307675976</v>
      </c>
      <c r="F5" s="52">
        <v>285.2777777777778</v>
      </c>
      <c r="G5" s="52">
        <v>-80.83932220679885</v>
      </c>
      <c r="H5" s="54">
        <f t="shared" si="1"/>
        <v>3.17785913</v>
      </c>
      <c r="I5" s="52">
        <v>285.2777777777778</v>
      </c>
      <c r="J5" s="52">
        <v>-87.52780417491252</v>
      </c>
      <c r="K5" s="52">
        <v>285.2777777777778</v>
      </c>
      <c r="L5" s="52">
        <v>-76.43703858593152</v>
      </c>
      <c r="M5" s="51">
        <f t="shared" si="2"/>
        <v>0.0001308961419</v>
      </c>
      <c r="N5" s="51">
        <f t="shared" si="3"/>
        <v>0.00009078913737</v>
      </c>
      <c r="O5" s="51">
        <f t="shared" si="4"/>
        <v>0.000042034878</v>
      </c>
      <c r="P5" s="51">
        <f t="shared" si="5"/>
        <v>0.0001507120825</v>
      </c>
      <c r="Q5" s="51">
        <f t="shared" si="6"/>
        <v>0.1155001762</v>
      </c>
      <c r="R5" s="51">
        <f t="shared" si="7"/>
        <v>6.617672629</v>
      </c>
      <c r="S5" s="21">
        <f t="shared" si="8"/>
        <v>1.458546812</v>
      </c>
      <c r="T5" s="51">
        <f t="shared" si="9"/>
        <v>83.56857656</v>
      </c>
      <c r="U5" s="54">
        <f t="shared" si="10"/>
        <v>6.617672629</v>
      </c>
      <c r="V5" s="51">
        <f t="shared" si="11"/>
        <v>0.000042034878</v>
      </c>
      <c r="W5" s="51">
        <f t="shared" si="12"/>
        <v>-87.52780417</v>
      </c>
      <c r="X5" s="70">
        <f t="shared" si="13"/>
        <v>0</v>
      </c>
      <c r="Y5" s="40" t="str">
        <f t="shared" si="14"/>
        <v>OK</v>
      </c>
      <c r="Z5" s="48">
        <f t="shared" si="15"/>
        <v>0.00000001713379997</v>
      </c>
      <c r="AA5" s="48">
        <f t="shared" si="16"/>
        <v>0.000000008242667464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-84.92449930206129</v>
      </c>
      <c r="F6" s="52">
        <v>457.6111111111111</v>
      </c>
      <c r="G6" s="52">
        <v>-84.51895799682336</v>
      </c>
      <c r="H6" s="54">
        <f t="shared" si="1"/>
        <v>-0.4055413052</v>
      </c>
      <c r="I6" s="52">
        <v>457.6111111111111</v>
      </c>
      <c r="J6" s="52">
        <v>-92.2363150814601</v>
      </c>
      <c r="K6" s="52">
        <v>457.6111111111111</v>
      </c>
      <c r="L6" s="52">
        <v>-80.22579734851215</v>
      </c>
      <c r="M6" s="51">
        <f t="shared" si="2"/>
        <v>0.00005672506927</v>
      </c>
      <c r="N6" s="51">
        <f t="shared" si="3"/>
        <v>0.00005943634572</v>
      </c>
      <c r="O6" s="51">
        <f t="shared" si="4"/>
        <v>0.00002444467378</v>
      </c>
      <c r="P6" s="51">
        <f t="shared" si="5"/>
        <v>0.00009743391035</v>
      </c>
      <c r="Q6" s="51">
        <f t="shared" si="6"/>
        <v>0.4215047725</v>
      </c>
      <c r="R6" s="51">
        <f t="shared" si="7"/>
        <v>24.15044451</v>
      </c>
      <c r="S6" s="21">
        <f t="shared" si="8"/>
        <v>1.989724689</v>
      </c>
      <c r="T6" s="51">
        <f t="shared" si="9"/>
        <v>114.0028271</v>
      </c>
      <c r="U6" s="54">
        <f t="shared" si="10"/>
        <v>-24.15044451</v>
      </c>
      <c r="V6" s="51">
        <f t="shared" si="11"/>
        <v>0.00002444467378</v>
      </c>
      <c r="W6" s="51">
        <f t="shared" si="12"/>
        <v>-92.23631508</v>
      </c>
      <c r="X6" s="70">
        <f t="shared" si="13"/>
        <v>0</v>
      </c>
      <c r="Y6" s="40" t="str">
        <f t="shared" si="14"/>
        <v>OK</v>
      </c>
      <c r="Z6" s="48">
        <f t="shared" si="15"/>
        <v>0.000000003217733484</v>
      </c>
      <c r="AA6" s="48">
        <f t="shared" si="16"/>
        <v>0.000000003532679192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-105.9234115579555</v>
      </c>
      <c r="F7" s="52">
        <v>662.1111111111111</v>
      </c>
      <c r="G7" s="52">
        <v>-103.5062404757143</v>
      </c>
      <c r="H7" s="54">
        <f t="shared" si="1"/>
        <v>-2.417171082</v>
      </c>
      <c r="I7" s="52">
        <v>662.1111111111111</v>
      </c>
      <c r="J7" s="52">
        <v>-107.9612056220718</v>
      </c>
      <c r="K7" s="52">
        <v>662.1111111111111</v>
      </c>
      <c r="L7" s="52">
        <v>-99.56610246698153</v>
      </c>
      <c r="M7" s="51">
        <f t="shared" si="2"/>
        <v>0.000005056260282</v>
      </c>
      <c r="N7" s="51">
        <f t="shared" si="3"/>
        <v>0.000006678639108</v>
      </c>
      <c r="O7" s="51">
        <f t="shared" si="4"/>
        <v>0.000003998892403</v>
      </c>
      <c r="P7" s="51">
        <f t="shared" si="5"/>
        <v>0.00001051223054</v>
      </c>
      <c r="Q7" s="51">
        <f t="shared" si="6"/>
        <v>0.6398263112</v>
      </c>
      <c r="R7" s="51">
        <f t="shared" si="7"/>
        <v>36.65934725</v>
      </c>
      <c r="S7" s="21">
        <f t="shared" si="8"/>
        <v>2.210864469</v>
      </c>
      <c r="T7" s="51">
        <f t="shared" si="9"/>
        <v>126.6732031</v>
      </c>
      <c r="U7" s="54">
        <f t="shared" si="10"/>
        <v>-36.65934725</v>
      </c>
      <c r="V7" s="51">
        <f t="shared" si="11"/>
        <v>0.000003998892403</v>
      </c>
      <c r="W7" s="51">
        <f t="shared" si="12"/>
        <v>-107.9612056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-109.9236788013659</v>
      </c>
      <c r="F8" s="52">
        <v>1280.388888888889</v>
      </c>
      <c r="G8" s="52">
        <v>-105.6932880975518</v>
      </c>
      <c r="H8" s="54">
        <f t="shared" si="1"/>
        <v>-4.230390704</v>
      </c>
      <c r="I8" s="52">
        <v>1280.388888888889</v>
      </c>
      <c r="J8" s="52">
        <v>-107.0370489916171</v>
      </c>
      <c r="K8" s="52">
        <v>1280.388888888889</v>
      </c>
      <c r="L8" s="52">
        <v>-101.8457911670845</v>
      </c>
      <c r="M8" s="51">
        <f t="shared" si="2"/>
        <v>0.000003190186405</v>
      </c>
      <c r="N8" s="51">
        <f t="shared" si="3"/>
        <v>0.000005192010895</v>
      </c>
      <c r="O8" s="51">
        <f t="shared" si="4"/>
        <v>0.000004447823554</v>
      </c>
      <c r="P8" s="51">
        <f t="shared" si="5"/>
        <v>0.000008085566282</v>
      </c>
      <c r="Q8" s="51">
        <f t="shared" si="6"/>
        <v>1.019517905</v>
      </c>
      <c r="R8" s="51">
        <f t="shared" si="7"/>
        <v>58.41407311</v>
      </c>
      <c r="S8" s="21">
        <f t="shared" si="8"/>
        <v>2.591625317</v>
      </c>
      <c r="T8" s="51">
        <f t="shared" si="9"/>
        <v>148.4891927</v>
      </c>
      <c r="U8" s="54">
        <f t="shared" si="10"/>
        <v>-58.41407311</v>
      </c>
      <c r="V8" s="51">
        <f t="shared" si="11"/>
        <v>0.000004447823554</v>
      </c>
      <c r="W8" s="51">
        <f t="shared" si="12"/>
        <v>-107.037049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-125.7535440612837</v>
      </c>
      <c r="F9" s="56">
        <v>2345.722222222222</v>
      </c>
      <c r="G9" s="56">
        <v>-120.6088316319078</v>
      </c>
      <c r="H9" s="57">
        <f t="shared" si="1"/>
        <v>-5.144712429</v>
      </c>
      <c r="I9" s="56">
        <v>2345.722222222222</v>
      </c>
      <c r="J9" s="56">
        <v>-118.3224593448693</v>
      </c>
      <c r="K9" s="56">
        <v>2345.722222222222</v>
      </c>
      <c r="L9" s="56">
        <v>-116.9119849972087</v>
      </c>
      <c r="M9" s="58">
        <f t="shared" si="2"/>
        <v>0.0000005156117396</v>
      </c>
      <c r="N9" s="58">
        <f t="shared" si="3"/>
        <v>0.0000009323058695</v>
      </c>
      <c r="O9" s="58">
        <f t="shared" si="4"/>
        <v>0.000001213045337</v>
      </c>
      <c r="P9" s="51">
        <f t="shared" si="5"/>
        <v>0.000001426923696</v>
      </c>
      <c r="Q9" s="58">
        <f t="shared" si="6"/>
        <v>1.928293918</v>
      </c>
      <c r="R9" s="58">
        <f t="shared" si="7"/>
        <v>110.4831032</v>
      </c>
      <c r="S9" s="21">
        <f t="shared" si="8"/>
        <v>2.785378159</v>
      </c>
      <c r="T9" s="58">
        <f t="shared" si="9"/>
        <v>159.5904129</v>
      </c>
      <c r="U9" s="57">
        <f t="shared" si="10"/>
        <v>-110.4831032</v>
      </c>
      <c r="V9" s="58">
        <f t="shared" si="11"/>
        <v>0.000001213045337</v>
      </c>
      <c r="W9" s="58">
        <f t="shared" si="12"/>
        <v>-118.3224593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-81.09156242516904</v>
      </c>
      <c r="F10" s="52">
        <v>50.72222222222222</v>
      </c>
      <c r="G10" s="52">
        <v>-72.32880071162519</v>
      </c>
      <c r="H10" s="54">
        <f t="shared" si="1"/>
        <v>-8.762761714</v>
      </c>
      <c r="I10" s="52">
        <v>50.72222222222222</v>
      </c>
      <c r="J10" s="52">
        <v>-69.63988024637858</v>
      </c>
      <c r="K10" s="52">
        <v>50.72222222222222</v>
      </c>
      <c r="L10" s="52">
        <v>-72.09638585907466</v>
      </c>
      <c r="M10" s="44">
        <f t="shared" si="2"/>
        <v>0.000088190515</v>
      </c>
      <c r="N10" s="44">
        <f t="shared" si="3"/>
        <v>0.0002418577256</v>
      </c>
      <c r="O10" s="44">
        <f t="shared" si="4"/>
        <v>0.0003296142566</v>
      </c>
      <c r="P10" s="44">
        <f t="shared" si="5"/>
        <v>0.0002484166535</v>
      </c>
      <c r="Q10" s="44">
        <f t="shared" si="6"/>
        <v>3.025674889</v>
      </c>
      <c r="R10" s="44">
        <f t="shared" si="7"/>
        <v>173.3584013</v>
      </c>
      <c r="S10" s="20">
        <f t="shared" si="8"/>
        <v>1.463653165</v>
      </c>
      <c r="T10" s="44">
        <f t="shared" si="9"/>
        <v>83.861149</v>
      </c>
      <c r="U10" s="54">
        <f t="shared" si="10"/>
        <v>173.3584013</v>
      </c>
      <c r="V10" s="44">
        <f t="shared" si="11"/>
        <v>0.0003296142566</v>
      </c>
      <c r="W10" s="44">
        <f t="shared" si="12"/>
        <v>-69.63988025</v>
      </c>
      <c r="X10" s="68">
        <f t="shared" si="13"/>
        <v>0</v>
      </c>
      <c r="Y10" s="46" t="str">
        <f t="shared" si="14"/>
        <v>OK</v>
      </c>
      <c r="Z10" s="47">
        <f t="shared" si="15"/>
        <v>0.000000007777566936</v>
      </c>
      <c r="AA10" s="47">
        <f t="shared" si="16"/>
        <v>0.00000005849515941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-69.74638577013063</v>
      </c>
      <c r="F11" s="52">
        <v>146.5555555555555</v>
      </c>
      <c r="G11" s="52">
        <v>-73.7875014006788</v>
      </c>
      <c r="H11" s="54">
        <f t="shared" si="1"/>
        <v>4.041115631</v>
      </c>
      <c r="I11" s="52">
        <v>146.5555555555555</v>
      </c>
      <c r="J11" s="52">
        <v>-70.35649541180666</v>
      </c>
      <c r="K11" s="52">
        <v>146.6111111111111</v>
      </c>
      <c r="L11" s="52">
        <v>-74.92800040883448</v>
      </c>
      <c r="M11" s="51">
        <f t="shared" si="2"/>
        <v>0.0003255972375</v>
      </c>
      <c r="N11" s="51">
        <f t="shared" si="3"/>
        <v>0.0002044678027</v>
      </c>
      <c r="O11" s="51">
        <f t="shared" si="4"/>
        <v>0.0003035115547</v>
      </c>
      <c r="P11" s="51">
        <f t="shared" si="5"/>
        <v>0.0001793081293</v>
      </c>
      <c r="Q11" s="51">
        <f t="shared" si="6"/>
        <v>1.139178409</v>
      </c>
      <c r="R11" s="51">
        <f t="shared" si="7"/>
        <v>65.27011493</v>
      </c>
      <c r="S11" s="21">
        <f t="shared" si="8"/>
        <v>0.5181744011</v>
      </c>
      <c r="T11" s="51">
        <f t="shared" si="9"/>
        <v>29.68920623</v>
      </c>
      <c r="U11" s="54">
        <f t="shared" si="10"/>
        <v>65.27011493</v>
      </c>
      <c r="V11" s="51">
        <f t="shared" si="11"/>
        <v>0.0003035115547</v>
      </c>
      <c r="W11" s="51">
        <f t="shared" si="12"/>
        <v>-70.35649541</v>
      </c>
      <c r="X11" s="70">
        <f t="shared" si="13"/>
        <v>0</v>
      </c>
      <c r="Y11" s="40" t="str">
        <f t="shared" si="14"/>
        <v>OK</v>
      </c>
      <c r="Z11" s="48">
        <f t="shared" si="15"/>
        <v>0.0000001060135611</v>
      </c>
      <c r="AA11" s="48">
        <f t="shared" si="16"/>
        <v>0.00000004180708235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-82.67829374128566</v>
      </c>
      <c r="F12" s="52">
        <v>285.2777777777778</v>
      </c>
      <c r="G12" s="52">
        <v>-80.91731944860882</v>
      </c>
      <c r="H12" s="54">
        <f t="shared" si="1"/>
        <v>-1.760974293</v>
      </c>
      <c r="I12" s="52">
        <v>285.2777777777778</v>
      </c>
      <c r="J12" s="52">
        <v>-92.96830508208807</v>
      </c>
      <c r="K12" s="52">
        <v>285.2777777777778</v>
      </c>
      <c r="L12" s="52">
        <v>-77.957354092136</v>
      </c>
      <c r="M12" s="51">
        <f t="shared" si="2"/>
        <v>0.00007346581705</v>
      </c>
      <c r="N12" s="51">
        <f t="shared" si="3"/>
        <v>0.00008997752182</v>
      </c>
      <c r="O12" s="51">
        <f t="shared" si="4"/>
        <v>0.00002246905182</v>
      </c>
      <c r="P12" s="51">
        <f t="shared" si="5"/>
        <v>0.0001265121672</v>
      </c>
      <c r="Q12" s="51">
        <f t="shared" si="6"/>
        <v>0.1877066575</v>
      </c>
      <c r="R12" s="51">
        <f t="shared" si="7"/>
        <v>10.75479926</v>
      </c>
      <c r="S12" s="21">
        <f t="shared" si="8"/>
        <v>1.761977297</v>
      </c>
      <c r="T12" s="51">
        <f t="shared" si="9"/>
        <v>100.9538627</v>
      </c>
      <c r="U12" s="54">
        <f t="shared" si="10"/>
        <v>-10.75479926</v>
      </c>
      <c r="V12" s="51">
        <f t="shared" si="11"/>
        <v>0.00002246905182</v>
      </c>
      <c r="W12" s="51">
        <f t="shared" si="12"/>
        <v>-92.96830508</v>
      </c>
      <c r="X12" s="70">
        <f t="shared" si="13"/>
        <v>0</v>
      </c>
      <c r="Y12" s="40" t="str">
        <f t="shared" si="14"/>
        <v>OK</v>
      </c>
      <c r="Z12" s="48">
        <f t="shared" si="15"/>
        <v>0.000000005397226274</v>
      </c>
      <c r="AA12" s="48">
        <f t="shared" si="16"/>
        <v>0.000000008095954433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-88.40093278691599</v>
      </c>
      <c r="F13" s="52">
        <v>457.6111111111111</v>
      </c>
      <c r="G13" s="52">
        <v>-84.19095524105329</v>
      </c>
      <c r="H13" s="54">
        <f t="shared" si="1"/>
        <v>-4.209977546</v>
      </c>
      <c r="I13" s="52">
        <v>457.6111111111111</v>
      </c>
      <c r="J13" s="52">
        <v>-89.33501978936143</v>
      </c>
      <c r="K13" s="52">
        <v>457.6111111111111</v>
      </c>
      <c r="L13" s="52">
        <v>-81.22312078713827</v>
      </c>
      <c r="M13" s="51">
        <f t="shared" si="2"/>
        <v>0.00003801485696</v>
      </c>
      <c r="N13" s="51">
        <f t="shared" si="3"/>
        <v>0.00006172374067</v>
      </c>
      <c r="O13" s="51">
        <f t="shared" si="4"/>
        <v>0.00003413885968</v>
      </c>
      <c r="P13" s="51">
        <f t="shared" si="5"/>
        <v>0.00008686482732</v>
      </c>
      <c r="Q13" s="51">
        <f t="shared" si="6"/>
        <v>0.5126829137</v>
      </c>
      <c r="R13" s="51">
        <f t="shared" si="7"/>
        <v>29.37456718</v>
      </c>
      <c r="S13" s="21">
        <f t="shared" si="8"/>
        <v>2.080701548</v>
      </c>
      <c r="T13" s="51">
        <f t="shared" si="9"/>
        <v>119.2154171</v>
      </c>
      <c r="U13" s="54">
        <f t="shared" si="10"/>
        <v>-29.37456718</v>
      </c>
      <c r="V13" s="51">
        <f t="shared" si="11"/>
        <v>0.00003413885968</v>
      </c>
      <c r="W13" s="51">
        <f t="shared" si="12"/>
        <v>-89.33501979</v>
      </c>
      <c r="X13" s="70">
        <f t="shared" si="13"/>
        <v>0</v>
      </c>
      <c r="Y13" s="40" t="str">
        <f t="shared" si="14"/>
        <v>OK</v>
      </c>
      <c r="Z13" s="48">
        <f t="shared" si="15"/>
        <v>0.000000001445129349</v>
      </c>
      <c r="AA13" s="48">
        <f t="shared" si="16"/>
        <v>0.000000003809820163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-109.2808417401054</v>
      </c>
      <c r="F14" s="52">
        <v>662.1111111111111</v>
      </c>
      <c r="G14" s="52">
        <v>-103.37061836543</v>
      </c>
      <c r="H14" s="54">
        <f t="shared" si="1"/>
        <v>-5.910223375</v>
      </c>
      <c r="I14" s="52">
        <v>662.1111111111111</v>
      </c>
      <c r="J14" s="52">
        <v>-106.5291915518187</v>
      </c>
      <c r="K14" s="52">
        <v>662.1111111111111</v>
      </c>
      <c r="L14" s="52">
        <v>-100.557668458922</v>
      </c>
      <c r="M14" s="51">
        <f t="shared" si="2"/>
        <v>0.000003435246557</v>
      </c>
      <c r="N14" s="51">
        <f t="shared" si="3"/>
        <v>0.00000678373824</v>
      </c>
      <c r="O14" s="51">
        <f t="shared" si="4"/>
        <v>0.000004715637606</v>
      </c>
      <c r="P14" s="51">
        <f t="shared" si="5"/>
        <v>0.000009378137092</v>
      </c>
      <c r="Q14" s="51">
        <f t="shared" si="6"/>
        <v>0.7021518873</v>
      </c>
      <c r="R14" s="51">
        <f t="shared" si="7"/>
        <v>40.23033972</v>
      </c>
      <c r="S14" s="21">
        <f t="shared" si="8"/>
        <v>2.273716659</v>
      </c>
      <c r="T14" s="51">
        <f t="shared" si="9"/>
        <v>130.2743684</v>
      </c>
      <c r="U14" s="54">
        <f t="shared" si="10"/>
        <v>-40.23033972</v>
      </c>
      <c r="V14" s="51">
        <f t="shared" si="11"/>
        <v>0.000004715637606</v>
      </c>
      <c r="W14" s="51">
        <f t="shared" si="12"/>
        <v>-106.5291916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1280.444444444444</v>
      </c>
      <c r="E15" s="53">
        <v>-113.450675200111</v>
      </c>
      <c r="F15" s="52">
        <v>1280.388888888889</v>
      </c>
      <c r="G15" s="52">
        <v>-105.8136171662221</v>
      </c>
      <c r="H15" s="54">
        <f t="shared" si="1"/>
        <v>-7.637058034</v>
      </c>
      <c r="I15" s="52">
        <v>1280.388888888889</v>
      </c>
      <c r="J15" s="52">
        <v>-107.0801536144457</v>
      </c>
      <c r="K15" s="52">
        <v>1280.388888888889</v>
      </c>
      <c r="L15" s="52">
        <v>-103.0586160757659</v>
      </c>
      <c r="M15" s="51">
        <f t="shared" si="2"/>
        <v>0.00000212552511</v>
      </c>
      <c r="N15" s="51">
        <f t="shared" si="3"/>
        <v>0.000005120579836</v>
      </c>
      <c r="O15" s="51">
        <f t="shared" si="4"/>
        <v>0.00000442580545</v>
      </c>
      <c r="P15" s="51">
        <f t="shared" si="5"/>
        <v>0.000007031843494</v>
      </c>
      <c r="Q15" s="51">
        <f t="shared" si="6"/>
        <v>1.033001034</v>
      </c>
      <c r="R15" s="51">
        <f t="shared" si="7"/>
        <v>59.18659951</v>
      </c>
      <c r="S15" s="21">
        <f t="shared" si="8"/>
        <v>2.605012192</v>
      </c>
      <c r="T15" s="51">
        <f t="shared" si="9"/>
        <v>149.2562042</v>
      </c>
      <c r="U15" s="54">
        <f t="shared" si="10"/>
        <v>-59.18659951</v>
      </c>
      <c r="V15" s="51">
        <f t="shared" si="11"/>
        <v>0.00000442580545</v>
      </c>
      <c r="W15" s="51">
        <f t="shared" si="12"/>
        <v>-107.0801536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-129.7565785313572</v>
      </c>
      <c r="F16" s="56">
        <v>2345.722222222222</v>
      </c>
      <c r="G16" s="56">
        <v>-120.9515909897368</v>
      </c>
      <c r="H16" s="57">
        <f t="shared" si="1"/>
        <v>-8.804987542</v>
      </c>
      <c r="I16" s="56">
        <v>2345.722222222222</v>
      </c>
      <c r="J16" s="56">
        <v>-119.4446591234374</v>
      </c>
      <c r="K16" s="56">
        <v>2345.722222222222</v>
      </c>
      <c r="L16" s="56">
        <v>-118.3979765792552</v>
      </c>
      <c r="M16" s="58">
        <f t="shared" si="2"/>
        <v>0.0000003252153781</v>
      </c>
      <c r="N16" s="58">
        <f t="shared" si="3"/>
        <v>0.0000008962320086</v>
      </c>
      <c r="O16" s="58">
        <f t="shared" si="4"/>
        <v>0.000001066024151</v>
      </c>
      <c r="P16" s="51">
        <f t="shared" si="5"/>
        <v>0.000001202544541</v>
      </c>
      <c r="Q16" s="58">
        <f t="shared" si="6"/>
        <v>1.971549497</v>
      </c>
      <c r="R16" s="58">
        <f t="shared" si="7"/>
        <v>112.9614653</v>
      </c>
      <c r="S16" s="21">
        <f t="shared" si="8"/>
        <v>2.742457436</v>
      </c>
      <c r="T16" s="58">
        <f t="shared" si="9"/>
        <v>157.1312366</v>
      </c>
      <c r="U16" s="57">
        <f t="shared" si="10"/>
        <v>-112.9614653</v>
      </c>
      <c r="V16" s="58">
        <f t="shared" si="11"/>
        <v>0.000001066024151</v>
      </c>
      <c r="W16" s="58">
        <f t="shared" si="12"/>
        <v>-119.4446591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-76.30423264315945</v>
      </c>
      <c r="F17" s="52">
        <v>50.72222222222222</v>
      </c>
      <c r="G17" s="52">
        <v>-66.15980489286082</v>
      </c>
      <c r="H17" s="54">
        <f t="shared" si="1"/>
        <v>-10.14442775</v>
      </c>
      <c r="I17" s="52">
        <v>50.72222222222222</v>
      </c>
      <c r="J17" s="52">
        <v>-63.81311549800294</v>
      </c>
      <c r="K17" s="52">
        <v>50.72222222222222</v>
      </c>
      <c r="L17" s="52">
        <v>-65.94183142361736</v>
      </c>
      <c r="M17" s="44">
        <f t="shared" si="2"/>
        <v>0.0001530341543</v>
      </c>
      <c r="N17" s="44">
        <f t="shared" si="3"/>
        <v>0.0004920505883</v>
      </c>
      <c r="O17" s="44">
        <f t="shared" si="4"/>
        <v>0.0006446800414</v>
      </c>
      <c r="P17" s="44">
        <f t="shared" si="5"/>
        <v>0.0005045549007</v>
      </c>
      <c r="Q17" s="44">
        <f t="shared" si="6"/>
        <v>3.058311074</v>
      </c>
      <c r="R17" s="44">
        <f t="shared" si="7"/>
        <v>175.228317</v>
      </c>
      <c r="S17" s="20">
        <f t="shared" si="8"/>
        <v>1.49797297</v>
      </c>
      <c r="T17" s="44">
        <f t="shared" si="9"/>
        <v>85.82752898</v>
      </c>
      <c r="U17" s="54">
        <f t="shared" si="10"/>
        <v>175.228317</v>
      </c>
      <c r="V17" s="44">
        <f t="shared" si="11"/>
        <v>0.0006446800414</v>
      </c>
      <c r="W17" s="44">
        <f t="shared" si="12"/>
        <v>-63.8131155</v>
      </c>
      <c r="X17" s="68">
        <f t="shared" si="13"/>
        <v>0</v>
      </c>
      <c r="Y17" s="46" t="str">
        <f t="shared" si="14"/>
        <v>OK</v>
      </c>
      <c r="Z17" s="47">
        <f t="shared" si="15"/>
        <v>0.00000002341945238</v>
      </c>
      <c r="AA17" s="47">
        <f t="shared" si="16"/>
        <v>0.0000002421137814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-65.16340854417842</v>
      </c>
      <c r="F18" s="52">
        <v>146.5555555555555</v>
      </c>
      <c r="G18" s="52">
        <v>-67.69438513940018</v>
      </c>
      <c r="H18" s="54">
        <f t="shared" si="1"/>
        <v>2.530976595</v>
      </c>
      <c r="I18" s="52">
        <v>146.5555555555555</v>
      </c>
      <c r="J18" s="52">
        <v>-64.30947173785067</v>
      </c>
      <c r="K18" s="52">
        <v>146.6111111111111</v>
      </c>
      <c r="L18" s="52">
        <v>-73.22302312540506</v>
      </c>
      <c r="M18" s="51">
        <f t="shared" si="2"/>
        <v>0.0005518608338</v>
      </c>
      <c r="N18" s="51">
        <f t="shared" si="3"/>
        <v>0.0004123639994</v>
      </c>
      <c r="O18" s="51">
        <f t="shared" si="4"/>
        <v>0.0006088725753</v>
      </c>
      <c r="P18" s="51">
        <f t="shared" si="5"/>
        <v>0.0002181970345</v>
      </c>
      <c r="Q18" s="51">
        <f t="shared" si="6"/>
        <v>1.34055246</v>
      </c>
      <c r="R18" s="51">
        <f t="shared" si="7"/>
        <v>76.80799819</v>
      </c>
      <c r="S18" s="21">
        <f t="shared" si="8"/>
        <v>0.3535515914</v>
      </c>
      <c r="T18" s="51">
        <f t="shared" si="9"/>
        <v>20.25701403</v>
      </c>
      <c r="U18" s="54">
        <f t="shared" si="10"/>
        <v>76.80799819</v>
      </c>
      <c r="V18" s="51">
        <f t="shared" si="11"/>
        <v>0.0006088725753</v>
      </c>
      <c r="W18" s="51">
        <f t="shared" si="12"/>
        <v>-64.30947174</v>
      </c>
      <c r="X18" s="70">
        <f t="shared" si="13"/>
        <v>0</v>
      </c>
      <c r="Y18" s="40" t="str">
        <f t="shared" si="14"/>
        <v>OK</v>
      </c>
      <c r="Z18" s="48">
        <f t="shared" si="15"/>
        <v>0.0000003045503799</v>
      </c>
      <c r="AA18" s="48">
        <f t="shared" si="16"/>
        <v>0.000000170044068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-73.87738924984615</v>
      </c>
      <c r="F19" s="52">
        <v>285.2777777777778</v>
      </c>
      <c r="G19" s="52">
        <v>-74.85777410435352</v>
      </c>
      <c r="H19" s="54">
        <f t="shared" si="1"/>
        <v>0.9803848545</v>
      </c>
      <c r="I19" s="52">
        <v>285.2777777777778</v>
      </c>
      <c r="J19" s="52">
        <v>-93.30213964175482</v>
      </c>
      <c r="K19" s="52">
        <v>285.2777777777778</v>
      </c>
      <c r="L19" s="52">
        <v>-71.33789867609552</v>
      </c>
      <c r="M19" s="51">
        <f t="shared" si="2"/>
        <v>0.0002023627336</v>
      </c>
      <c r="N19" s="51">
        <f t="shared" si="3"/>
        <v>0.0001807637302</v>
      </c>
      <c r="O19" s="51">
        <f t="shared" si="4"/>
        <v>0.00002162185835</v>
      </c>
      <c r="P19" s="51">
        <f t="shared" si="5"/>
        <v>0.0002710847371</v>
      </c>
      <c r="Q19" s="51">
        <f t="shared" si="6"/>
        <v>0.005196561932</v>
      </c>
      <c r="R19" s="51">
        <f t="shared" si="7"/>
        <v>0.2977410667</v>
      </c>
      <c r="S19" s="21">
        <f t="shared" si="8"/>
        <v>1.568892717</v>
      </c>
      <c r="T19" s="51">
        <f t="shared" si="9"/>
        <v>89.89093118</v>
      </c>
      <c r="U19" s="54">
        <f t="shared" si="10"/>
        <v>0.2977410667</v>
      </c>
      <c r="V19" s="51">
        <f t="shared" si="11"/>
        <v>0.00002162185835</v>
      </c>
      <c r="W19" s="51">
        <f t="shared" si="12"/>
        <v>-93.30213964</v>
      </c>
      <c r="X19" s="70">
        <f t="shared" si="13"/>
        <v>0</v>
      </c>
      <c r="Y19" s="40" t="str">
        <f t="shared" si="14"/>
        <v>OK</v>
      </c>
      <c r="Z19" s="48">
        <f t="shared" si="15"/>
        <v>0.00000004095067597</v>
      </c>
      <c r="AA19" s="48">
        <f t="shared" si="16"/>
        <v>0.00000003267552616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-80.47629474019803</v>
      </c>
      <c r="F20" s="52">
        <v>457.6111111111111</v>
      </c>
      <c r="G20" s="52">
        <v>-78.33290730430585</v>
      </c>
      <c r="H20" s="54">
        <f t="shared" si="1"/>
        <v>-2.143387436</v>
      </c>
      <c r="I20" s="52">
        <v>457.6111111111111</v>
      </c>
      <c r="J20" s="52">
        <v>-85.11813186632749</v>
      </c>
      <c r="K20" s="52">
        <v>457.6111111111111</v>
      </c>
      <c r="L20" s="52">
        <v>-74.71710751528217</v>
      </c>
      <c r="M20" s="51">
        <f t="shared" si="2"/>
        <v>0.00009466408969</v>
      </c>
      <c r="N20" s="51">
        <f t="shared" si="3"/>
        <v>0.0001211587084</v>
      </c>
      <c r="O20" s="51">
        <f t="shared" si="4"/>
        <v>0.00005547450129</v>
      </c>
      <c r="P20" s="51">
        <f t="shared" si="5"/>
        <v>0.000183715003</v>
      </c>
      <c r="Q20" s="51">
        <f t="shared" si="6"/>
        <v>0.4591182814</v>
      </c>
      <c r="R20" s="51">
        <f t="shared" si="7"/>
        <v>26.30553982</v>
      </c>
      <c r="S20" s="21">
        <f t="shared" si="8"/>
        <v>2.027241164</v>
      </c>
      <c r="T20" s="51">
        <f t="shared" si="9"/>
        <v>116.1523627</v>
      </c>
      <c r="U20" s="54">
        <f t="shared" si="10"/>
        <v>-26.30553982</v>
      </c>
      <c r="V20" s="51">
        <f t="shared" si="11"/>
        <v>0.00005547450129</v>
      </c>
      <c r="W20" s="51">
        <f t="shared" si="12"/>
        <v>-85.11813187</v>
      </c>
      <c r="X20" s="70">
        <f t="shared" si="13"/>
        <v>0</v>
      </c>
      <c r="Y20" s="40" t="str">
        <f t="shared" si="14"/>
        <v>OK</v>
      </c>
      <c r="Z20" s="48">
        <f t="shared" si="15"/>
        <v>0.000000008961289877</v>
      </c>
      <c r="AA20" s="48">
        <f t="shared" si="16"/>
        <v>0.00000001467943261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-101.421377012342</v>
      </c>
      <c r="F21" s="52">
        <v>662.1111111111111</v>
      </c>
      <c r="G21" s="52">
        <v>-97.41856232110221</v>
      </c>
      <c r="H21" s="54">
        <f t="shared" si="1"/>
        <v>-4.002814691</v>
      </c>
      <c r="I21" s="52">
        <v>662.1111111111111</v>
      </c>
      <c r="J21" s="52">
        <v>-101.3169766455616</v>
      </c>
      <c r="K21" s="52">
        <v>662.1111111111111</v>
      </c>
      <c r="L21" s="52">
        <v>-94.03452120151715</v>
      </c>
      <c r="M21" s="51">
        <f t="shared" si="2"/>
        <v>0.000008490458614</v>
      </c>
      <c r="N21" s="51">
        <f t="shared" si="3"/>
        <v>0.00001346083138</v>
      </c>
      <c r="O21" s="51">
        <f t="shared" si="4"/>
        <v>0.00000859312576</v>
      </c>
      <c r="P21" s="51">
        <f t="shared" si="5"/>
        <v>0.00001987348082</v>
      </c>
      <c r="Q21" s="51">
        <f t="shared" si="6"/>
        <v>0.6680514228</v>
      </c>
      <c r="R21" s="51">
        <f t="shared" si="7"/>
        <v>38.27652703</v>
      </c>
      <c r="S21" s="21">
        <f t="shared" si="8"/>
        <v>2.239290744</v>
      </c>
      <c r="T21" s="51">
        <f t="shared" si="9"/>
        <v>128.3019088</v>
      </c>
      <c r="U21" s="54">
        <f t="shared" si="10"/>
        <v>-38.27652703</v>
      </c>
      <c r="V21" s="51">
        <f t="shared" si="11"/>
        <v>0.00000859312576</v>
      </c>
      <c r="W21" s="51">
        <f t="shared" si="12"/>
        <v>-101.3169766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0.0000000001811939814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-105.4916773732172</v>
      </c>
      <c r="F22" s="52">
        <v>1280.388888888889</v>
      </c>
      <c r="G22" s="52">
        <v>-99.73264467162912</v>
      </c>
      <c r="H22" s="54">
        <f t="shared" si="1"/>
        <v>-5.759032702</v>
      </c>
      <c r="I22" s="52">
        <v>1280.388888888889</v>
      </c>
      <c r="J22" s="52">
        <v>-101.0970895880125</v>
      </c>
      <c r="K22" s="52">
        <v>1280.388888888889</v>
      </c>
      <c r="L22" s="52">
        <v>-96.41343736217013</v>
      </c>
      <c r="M22" s="51">
        <f t="shared" si="2"/>
        <v>0.000005313933697</v>
      </c>
      <c r="N22" s="51">
        <f t="shared" si="3"/>
        <v>0.00001031259035</v>
      </c>
      <c r="O22" s="51">
        <f t="shared" si="4"/>
        <v>0.000008813441387</v>
      </c>
      <c r="P22" s="51">
        <f t="shared" si="5"/>
        <v>0.00001511221529</v>
      </c>
      <c r="Q22" s="51">
        <f t="shared" si="6"/>
        <v>1.02481866</v>
      </c>
      <c r="R22" s="51">
        <f t="shared" si="7"/>
        <v>58.71778399</v>
      </c>
      <c r="S22" s="21">
        <f t="shared" si="8"/>
        <v>2.597807693</v>
      </c>
      <c r="T22" s="51">
        <f t="shared" si="9"/>
        <v>148.8434168</v>
      </c>
      <c r="U22" s="54">
        <f t="shared" si="10"/>
        <v>-58.71778399</v>
      </c>
      <c r="V22" s="51">
        <f t="shared" si="11"/>
        <v>0.000008813441387</v>
      </c>
      <c r="W22" s="51">
        <f t="shared" si="12"/>
        <v>-101.0970896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0.0000000001063495197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-121.517083945072</v>
      </c>
      <c r="F23" s="56">
        <v>2345.722222222222</v>
      </c>
      <c r="G23" s="56">
        <v>-114.7619708477506</v>
      </c>
      <c r="H23" s="57">
        <f t="shared" si="1"/>
        <v>-6.755113097</v>
      </c>
      <c r="I23" s="56">
        <v>2345.722222222222</v>
      </c>
      <c r="J23" s="56">
        <v>-112.8822608414834</v>
      </c>
      <c r="K23" s="56">
        <v>2345.722222222222</v>
      </c>
      <c r="L23" s="56">
        <v>-111.6045984334515</v>
      </c>
      <c r="M23" s="58">
        <f t="shared" si="2"/>
        <v>0.0000008397418601</v>
      </c>
      <c r="N23" s="58">
        <f t="shared" si="3"/>
        <v>0.000001827685463</v>
      </c>
      <c r="O23" s="58">
        <f t="shared" si="4"/>
        <v>0.000002269274108</v>
      </c>
      <c r="P23" s="58">
        <f t="shared" si="5"/>
        <v>0.000002628875859</v>
      </c>
      <c r="Q23" s="58">
        <f t="shared" si="6"/>
        <v>1.938701073</v>
      </c>
      <c r="R23" s="58">
        <f t="shared" si="7"/>
        <v>111.0793892</v>
      </c>
      <c r="S23" s="24">
        <f t="shared" si="8"/>
        <v>2.774800121</v>
      </c>
      <c r="T23" s="58">
        <f t="shared" si="9"/>
        <v>158.9843359</v>
      </c>
      <c r="U23" s="57">
        <f t="shared" si="10"/>
        <v>-111.0793892</v>
      </c>
      <c r="V23" s="58">
        <f t="shared" si="11"/>
        <v>0.000002269274108</v>
      </c>
      <c r="W23" s="58">
        <f t="shared" si="12"/>
        <v>-112.8822608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-83.73457077357423</v>
      </c>
      <c r="F3" s="42">
        <v>50.72222222222222</v>
      </c>
      <c r="G3" s="42">
        <v>-72.03392182239948</v>
      </c>
      <c r="H3" s="43">
        <f t="shared" ref="H3:H23" si="1">E3-G3</f>
        <v>-11.70064895</v>
      </c>
      <c r="I3" s="42">
        <v>50.72222222222222</v>
      </c>
      <c r="J3" s="42">
        <v>-70.0282752024478</v>
      </c>
      <c r="K3" s="42">
        <v>50.72222222222222</v>
      </c>
      <c r="L3" s="42">
        <v>-71.82810408649436</v>
      </c>
      <c r="M3" s="44">
        <f t="shared" ref="M3:M23" si="2">10^(E3/20)</f>
        <v>0.00006505361893</v>
      </c>
      <c r="N3" s="44">
        <f t="shared" ref="N3:N23" si="3">10^(G3/20)</f>
        <v>0.0002502095656</v>
      </c>
      <c r="O3" s="44">
        <f t="shared" ref="O3:O23" si="4">10^(J3/20)</f>
        <v>0.0003152000225</v>
      </c>
      <c r="P3" s="44">
        <f t="shared" ref="P3:P23" si="5">10^(L3/20)</f>
        <v>0.0002562092444</v>
      </c>
      <c r="Q3" s="44">
        <f t="shared" ref="Q3:Q23" si="6">ACOS((M3^2+N3^2-O3^2)/(2*M3*N3))</f>
        <v>3.092125799</v>
      </c>
      <c r="R3" s="44">
        <f t="shared" ref="R3:R23" si="7">(360/(2*PI()))*Q3</f>
        <v>177.165758</v>
      </c>
      <c r="S3" s="20">
        <f t="shared" ref="S3:S23" si="8">ACOS((M3^2+N3^2-P3^2)/(2*M3*N3))</f>
        <v>1.534122248</v>
      </c>
      <c r="T3" s="44">
        <f t="shared" ref="T3:T23" si="9">(360/(2*PI()))*S3</f>
        <v>87.89873005</v>
      </c>
      <c r="U3" s="43">
        <f t="shared" ref="U3:U23" si="10">IF(T3&lt;90,R3*1,R3*-1)</f>
        <v>177.165758</v>
      </c>
      <c r="V3" s="44">
        <f t="shared" ref="V3:V23" si="11">(M3^2+N3^2-2*M3*N3*COS(Q3))^0.5</f>
        <v>0.0003152000225</v>
      </c>
      <c r="W3" s="44">
        <f t="shared" ref="W3:W23" si="12">20*LOG(V3)</f>
        <v>-70.0282752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0.000000004231973335</v>
      </c>
      <c r="AA3" s="47">
        <f t="shared" ref="AA3:AA23" si="16">10^(G3/10)</f>
        <v>0.00000006260482671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146.6111111111111</v>
      </c>
      <c r="E4" s="53">
        <v>-72.30672161563506</v>
      </c>
      <c r="F4" s="52">
        <v>146.5555555555555</v>
      </c>
      <c r="G4" s="52">
        <v>-73.64259813994144</v>
      </c>
      <c r="H4" s="54">
        <f t="shared" si="1"/>
        <v>1.335876524</v>
      </c>
      <c r="I4" s="52">
        <v>146.5555555555555</v>
      </c>
      <c r="J4" s="52">
        <v>-69.78951306050239</v>
      </c>
      <c r="K4" s="52">
        <v>146.6111111111111</v>
      </c>
      <c r="L4" s="52">
        <v>-85.28603581581558</v>
      </c>
      <c r="M4" s="51">
        <f t="shared" si="2"/>
        <v>0.0002424732978</v>
      </c>
      <c r="N4" s="51">
        <f t="shared" si="3"/>
        <v>0.0002079074697</v>
      </c>
      <c r="O4" s="51">
        <f t="shared" si="4"/>
        <v>0.0003239845848</v>
      </c>
      <c r="P4" s="51">
        <f t="shared" si="5"/>
        <v>0.00005441244099</v>
      </c>
      <c r="Q4" s="51">
        <f t="shared" si="6"/>
        <v>1.600031572</v>
      </c>
      <c r="R4" s="51">
        <f t="shared" si="7"/>
        <v>91.67505617</v>
      </c>
      <c r="S4" s="21">
        <f t="shared" si="8"/>
        <v>0.187436471</v>
      </c>
      <c r="T4" s="51">
        <f t="shared" si="9"/>
        <v>10.73931871</v>
      </c>
      <c r="U4" s="54">
        <f t="shared" si="10"/>
        <v>91.67505617</v>
      </c>
      <c r="V4" s="51">
        <f t="shared" si="11"/>
        <v>0.0003239845848</v>
      </c>
      <c r="W4" s="51">
        <f t="shared" si="12"/>
        <v>-69.78951306</v>
      </c>
      <c r="X4" s="70">
        <f t="shared" si="13"/>
        <v>0</v>
      </c>
      <c r="Y4" s="40" t="str">
        <f t="shared" si="14"/>
        <v>OK</v>
      </c>
      <c r="Z4" s="48">
        <f t="shared" si="15"/>
        <v>0.00000005879330015</v>
      </c>
      <c r="AA4" s="48">
        <f t="shared" si="16"/>
        <v>0.00000004322551597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-77.70328309095042</v>
      </c>
      <c r="F5" s="52">
        <v>285.2777777777778</v>
      </c>
      <c r="G5" s="52">
        <v>-80.83927823609402</v>
      </c>
      <c r="H5" s="54">
        <f t="shared" si="1"/>
        <v>3.135995145</v>
      </c>
      <c r="I5" s="52">
        <v>285.2777777777778</v>
      </c>
      <c r="J5" s="52">
        <v>-87.67621025212262</v>
      </c>
      <c r="K5" s="52">
        <v>285.2777777777778</v>
      </c>
      <c r="L5" s="52">
        <v>-76.45266876561732</v>
      </c>
      <c r="M5" s="51">
        <f t="shared" si="2"/>
        <v>0.0001302674301</v>
      </c>
      <c r="N5" s="51">
        <f t="shared" si="3"/>
        <v>0.00009078959697</v>
      </c>
      <c r="O5" s="51">
        <f t="shared" si="4"/>
        <v>0.00004132277584</v>
      </c>
      <c r="P5" s="51">
        <f t="shared" si="5"/>
        <v>0.0001504411213</v>
      </c>
      <c r="Q5" s="51">
        <f t="shared" si="6"/>
        <v>0.1123288066</v>
      </c>
      <c r="R5" s="51">
        <f t="shared" si="7"/>
        <v>6.435966538</v>
      </c>
      <c r="S5" s="21">
        <f t="shared" si="8"/>
        <v>1.461513273</v>
      </c>
      <c r="T5" s="51">
        <f t="shared" si="9"/>
        <v>83.73854227</v>
      </c>
      <c r="U5" s="54">
        <f t="shared" si="10"/>
        <v>6.435966538</v>
      </c>
      <c r="V5" s="51">
        <f t="shared" si="11"/>
        <v>0.00004132277584</v>
      </c>
      <c r="W5" s="51">
        <f t="shared" si="12"/>
        <v>-87.67621025</v>
      </c>
      <c r="X5" s="70">
        <f t="shared" si="13"/>
        <v>0</v>
      </c>
      <c r="Y5" s="40" t="str">
        <f t="shared" si="14"/>
        <v>OK</v>
      </c>
      <c r="Z5" s="48">
        <f t="shared" si="15"/>
        <v>0.00000001696960334</v>
      </c>
      <c r="AA5" s="48">
        <f t="shared" si="16"/>
        <v>0.000000008242750918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-84.93223263230759</v>
      </c>
      <c r="F6" s="52">
        <v>457.6111111111111</v>
      </c>
      <c r="G6" s="52">
        <v>-84.51870585720526</v>
      </c>
      <c r="H6" s="54">
        <f t="shared" si="1"/>
        <v>-0.4135267751</v>
      </c>
      <c r="I6" s="52">
        <v>457.6111111111111</v>
      </c>
      <c r="J6" s="52">
        <v>-92.24770096763599</v>
      </c>
      <c r="K6" s="52">
        <v>457.6111111111111</v>
      </c>
      <c r="L6" s="52">
        <v>-80.23128882763098</v>
      </c>
      <c r="M6" s="51">
        <f t="shared" si="2"/>
        <v>0.00005667458757</v>
      </c>
      <c r="N6" s="51">
        <f t="shared" si="3"/>
        <v>0.0000594380711</v>
      </c>
      <c r="O6" s="51">
        <f t="shared" si="4"/>
        <v>0.00002441265151</v>
      </c>
      <c r="P6" s="51">
        <f t="shared" si="5"/>
        <v>0.00009737232918</v>
      </c>
      <c r="Q6" s="51">
        <f t="shared" si="6"/>
        <v>0.421017565</v>
      </c>
      <c r="R6" s="51">
        <f t="shared" si="7"/>
        <v>24.12252957</v>
      </c>
      <c r="S6" s="21">
        <f t="shared" si="8"/>
        <v>1.989056125</v>
      </c>
      <c r="T6" s="51">
        <f t="shared" si="9"/>
        <v>113.9645212</v>
      </c>
      <c r="U6" s="54">
        <f t="shared" si="10"/>
        <v>-24.12252957</v>
      </c>
      <c r="V6" s="51">
        <f t="shared" si="11"/>
        <v>0.00002441265151</v>
      </c>
      <c r="W6" s="51">
        <f t="shared" si="12"/>
        <v>-92.24770097</v>
      </c>
      <c r="X6" s="70">
        <f t="shared" si="13"/>
        <v>0</v>
      </c>
      <c r="Y6" s="40" t="str">
        <f t="shared" si="14"/>
        <v>OK</v>
      </c>
      <c r="Z6" s="48">
        <f t="shared" si="15"/>
        <v>0.000000003212008876</v>
      </c>
      <c r="AA6" s="48">
        <f t="shared" si="16"/>
        <v>0.000000003532884296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-105.926586295794</v>
      </c>
      <c r="F7" s="52">
        <v>662.1111111111111</v>
      </c>
      <c r="G7" s="52">
        <v>-103.5031854466347</v>
      </c>
      <c r="H7" s="54">
        <f t="shared" si="1"/>
        <v>-2.423400849</v>
      </c>
      <c r="I7" s="52">
        <v>662.1111111111111</v>
      </c>
      <c r="J7" s="52">
        <v>-107.9986091249586</v>
      </c>
      <c r="K7" s="52">
        <v>662.1111111111111</v>
      </c>
      <c r="L7" s="52">
        <v>-99.57724983094639</v>
      </c>
      <c r="M7" s="51">
        <f t="shared" si="2"/>
        <v>0.00000505441253</v>
      </c>
      <c r="N7" s="51">
        <f t="shared" si="3"/>
        <v>0.000006680988553</v>
      </c>
      <c r="O7" s="51">
        <f t="shared" si="4"/>
        <v>0.000003981709247</v>
      </c>
      <c r="P7" s="51">
        <f t="shared" si="5"/>
        <v>0.00001049874793</v>
      </c>
      <c r="Q7" s="51">
        <f t="shared" si="6"/>
        <v>0.6360824661</v>
      </c>
      <c r="R7" s="51">
        <f t="shared" si="7"/>
        <v>36.44484073</v>
      </c>
      <c r="S7" s="21">
        <f t="shared" si="8"/>
        <v>2.2054215</v>
      </c>
      <c r="T7" s="51">
        <f t="shared" si="9"/>
        <v>126.361344</v>
      </c>
      <c r="U7" s="54">
        <f t="shared" si="10"/>
        <v>-36.44484073</v>
      </c>
      <c r="V7" s="51">
        <f t="shared" si="11"/>
        <v>0.000003981709247</v>
      </c>
      <c r="W7" s="51">
        <f t="shared" si="12"/>
        <v>-107.9986091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-109.9061217998611</v>
      </c>
      <c r="F8" s="52">
        <v>1280.388888888889</v>
      </c>
      <c r="G8" s="52">
        <v>-105.698570361703</v>
      </c>
      <c r="H8" s="54">
        <f t="shared" si="1"/>
        <v>-4.207551438</v>
      </c>
      <c r="I8" s="52">
        <v>1280.388888888889</v>
      </c>
      <c r="J8" s="52">
        <v>-107.0502276178867</v>
      </c>
      <c r="K8" s="52">
        <v>1280.388888888889</v>
      </c>
      <c r="L8" s="52">
        <v>-101.8430014373776</v>
      </c>
      <c r="M8" s="51">
        <f t="shared" si="2"/>
        <v>0.000003196641328</v>
      </c>
      <c r="N8" s="51">
        <f t="shared" si="3"/>
        <v>0.000005188854369</v>
      </c>
      <c r="O8" s="51">
        <f t="shared" si="4"/>
        <v>0.000004441080232</v>
      </c>
      <c r="P8" s="51">
        <f t="shared" si="5"/>
        <v>0.000008088163618</v>
      </c>
      <c r="Q8" s="51">
        <f t="shared" si="6"/>
        <v>1.017965032</v>
      </c>
      <c r="R8" s="51">
        <f t="shared" si="7"/>
        <v>58.32510004</v>
      </c>
      <c r="S8" s="21">
        <f t="shared" si="8"/>
        <v>2.591256894</v>
      </c>
      <c r="T8" s="51">
        <f t="shared" si="9"/>
        <v>148.4680836</v>
      </c>
      <c r="U8" s="54">
        <f t="shared" si="10"/>
        <v>-58.32510004</v>
      </c>
      <c r="V8" s="51">
        <f t="shared" si="11"/>
        <v>0.000004441080232</v>
      </c>
      <c r="W8" s="51">
        <f t="shared" si="12"/>
        <v>-107.0502276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-125.7064058605152</v>
      </c>
      <c r="F9" s="56">
        <v>2345.722222222222</v>
      </c>
      <c r="G9" s="56">
        <v>-120.6168198100506</v>
      </c>
      <c r="H9" s="57">
        <f t="shared" si="1"/>
        <v>-5.08958605</v>
      </c>
      <c r="I9" s="56">
        <v>2345.722222222222</v>
      </c>
      <c r="J9" s="56">
        <v>-118.3043947342215</v>
      </c>
      <c r="K9" s="56">
        <v>2345.722222222222</v>
      </c>
      <c r="L9" s="56">
        <v>-116.8922185235569</v>
      </c>
      <c r="M9" s="58">
        <f t="shared" si="2"/>
        <v>0.0000005184175639</v>
      </c>
      <c r="N9" s="58">
        <f t="shared" si="3"/>
        <v>0.0000009314488471</v>
      </c>
      <c r="O9" s="58">
        <f t="shared" si="4"/>
        <v>0.000001215570812</v>
      </c>
      <c r="P9" s="51">
        <f t="shared" si="5"/>
        <v>0.000001430174643</v>
      </c>
      <c r="Q9" s="58">
        <f t="shared" si="6"/>
        <v>1.931954628</v>
      </c>
      <c r="R9" s="58">
        <f t="shared" si="7"/>
        <v>110.6928464</v>
      </c>
      <c r="S9" s="21">
        <f t="shared" si="8"/>
        <v>2.797186518</v>
      </c>
      <c r="T9" s="58">
        <f t="shared" si="9"/>
        <v>160.266982</v>
      </c>
      <c r="U9" s="57">
        <f t="shared" si="10"/>
        <v>-110.6928464</v>
      </c>
      <c r="V9" s="58">
        <f t="shared" si="11"/>
        <v>0.000001215570812</v>
      </c>
      <c r="W9" s="58">
        <f t="shared" si="12"/>
        <v>-118.3043947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-81.18144967903277</v>
      </c>
      <c r="F10" s="52">
        <v>50.72222222222222</v>
      </c>
      <c r="G10" s="52">
        <v>-72.32889586126012</v>
      </c>
      <c r="H10" s="54">
        <f t="shared" si="1"/>
        <v>-8.852553818</v>
      </c>
      <c r="I10" s="52">
        <v>50.72222222222222</v>
      </c>
      <c r="J10" s="52">
        <v>-69.6602590389071</v>
      </c>
      <c r="K10" s="52">
        <v>50.72222222222222</v>
      </c>
      <c r="L10" s="52">
        <v>-72.04551431939973</v>
      </c>
      <c r="M10" s="44">
        <f t="shared" si="2"/>
        <v>0.00008728256812</v>
      </c>
      <c r="N10" s="44">
        <f t="shared" si="3"/>
        <v>0.0002418550761</v>
      </c>
      <c r="O10" s="44">
        <f t="shared" si="4"/>
        <v>0.0003288418237</v>
      </c>
      <c r="P10" s="44">
        <f t="shared" si="5"/>
        <v>0.0002498758498</v>
      </c>
      <c r="Q10" s="44">
        <f t="shared" si="6"/>
        <v>3.045531902</v>
      </c>
      <c r="R10" s="44">
        <f t="shared" si="7"/>
        <v>174.4961243</v>
      </c>
      <c r="S10" s="20">
        <f t="shared" si="8"/>
        <v>1.483660264</v>
      </c>
      <c r="T10" s="44">
        <f t="shared" si="9"/>
        <v>85.00747138</v>
      </c>
      <c r="U10" s="54">
        <f t="shared" si="10"/>
        <v>174.4961243</v>
      </c>
      <c r="V10" s="44">
        <f t="shared" si="11"/>
        <v>0.0003288418237</v>
      </c>
      <c r="W10" s="44">
        <f t="shared" si="12"/>
        <v>-69.66025904</v>
      </c>
      <c r="X10" s="68">
        <f t="shared" si="13"/>
        <v>0</v>
      </c>
      <c r="Y10" s="46" t="str">
        <f t="shared" si="14"/>
        <v>OK</v>
      </c>
      <c r="Z10" s="47">
        <f t="shared" si="15"/>
        <v>0.000000007618246698</v>
      </c>
      <c r="AA10" s="47">
        <f t="shared" si="16"/>
        <v>0.00000005849387785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-69.75582202236089</v>
      </c>
      <c r="F11" s="52">
        <v>146.5555555555555</v>
      </c>
      <c r="G11" s="52">
        <v>-73.78783678677961</v>
      </c>
      <c r="H11" s="54">
        <f t="shared" si="1"/>
        <v>4.032014764</v>
      </c>
      <c r="I11" s="52">
        <v>146.5555555555555</v>
      </c>
      <c r="J11" s="52">
        <v>-70.35553177627456</v>
      </c>
      <c r="K11" s="52">
        <v>146.6111111111111</v>
      </c>
      <c r="L11" s="52">
        <v>-74.87361986612723</v>
      </c>
      <c r="M11" s="51">
        <f t="shared" si="2"/>
        <v>0.0003252437044</v>
      </c>
      <c r="N11" s="51">
        <f t="shared" si="3"/>
        <v>0.0002044599078</v>
      </c>
      <c r="O11" s="51">
        <f t="shared" si="4"/>
        <v>0.000303545229</v>
      </c>
      <c r="P11" s="51">
        <f t="shared" si="5"/>
        <v>0.0001804342616</v>
      </c>
      <c r="Q11" s="51">
        <f t="shared" si="6"/>
        <v>1.140760064</v>
      </c>
      <c r="R11" s="51">
        <f t="shared" si="7"/>
        <v>65.3607371</v>
      </c>
      <c r="S11" s="21">
        <f t="shared" si="8"/>
        <v>0.5258405257</v>
      </c>
      <c r="T11" s="51">
        <f t="shared" si="9"/>
        <v>30.12844282</v>
      </c>
      <c r="U11" s="54">
        <f t="shared" si="10"/>
        <v>65.3607371</v>
      </c>
      <c r="V11" s="51">
        <f t="shared" si="11"/>
        <v>0.000303545229</v>
      </c>
      <c r="W11" s="51">
        <f t="shared" si="12"/>
        <v>-70.35553178</v>
      </c>
      <c r="X11" s="70">
        <f t="shared" si="13"/>
        <v>0</v>
      </c>
      <c r="Y11" s="40" t="str">
        <f t="shared" si="14"/>
        <v>OK</v>
      </c>
      <c r="Z11" s="48">
        <f t="shared" si="15"/>
        <v>0.0000001057834673</v>
      </c>
      <c r="AA11" s="48">
        <f t="shared" si="16"/>
        <v>0.00000004180385391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-82.68599974975162</v>
      </c>
      <c r="F12" s="52">
        <v>285.2777777777778</v>
      </c>
      <c r="G12" s="52">
        <v>-80.9177163010139</v>
      </c>
      <c r="H12" s="54">
        <f t="shared" si="1"/>
        <v>-1.768283449</v>
      </c>
      <c r="I12" s="52">
        <v>285.2777777777778</v>
      </c>
      <c r="J12" s="52">
        <v>-92.94445363315666</v>
      </c>
      <c r="K12" s="52">
        <v>285.2777777777778</v>
      </c>
      <c r="L12" s="52">
        <v>-77.96000283289361</v>
      </c>
      <c r="M12" s="51">
        <f t="shared" si="2"/>
        <v>0.00007340066803</v>
      </c>
      <c r="N12" s="51">
        <f t="shared" si="3"/>
        <v>0.0000899734109</v>
      </c>
      <c r="O12" s="51">
        <f t="shared" si="4"/>
        <v>0.00002253083662</v>
      </c>
      <c r="P12" s="51">
        <f t="shared" si="5"/>
        <v>0.0001264735935</v>
      </c>
      <c r="Q12" s="51">
        <f t="shared" si="6"/>
        <v>0.1881028103</v>
      </c>
      <c r="R12" s="51">
        <f t="shared" si="7"/>
        <v>10.77749714</v>
      </c>
      <c r="S12" s="21">
        <f t="shared" si="8"/>
        <v>1.762200304</v>
      </c>
      <c r="T12" s="51">
        <f t="shared" si="9"/>
        <v>100.9666401</v>
      </c>
      <c r="U12" s="54">
        <f t="shared" si="10"/>
        <v>-10.77749714</v>
      </c>
      <c r="V12" s="51">
        <f t="shared" si="11"/>
        <v>0.00002253083662</v>
      </c>
      <c r="W12" s="51">
        <f t="shared" si="12"/>
        <v>-92.94445363</v>
      </c>
      <c r="X12" s="70">
        <f t="shared" si="13"/>
        <v>0</v>
      </c>
      <c r="Y12" s="40" t="str">
        <f t="shared" si="14"/>
        <v>OK</v>
      </c>
      <c r="Z12" s="48">
        <f t="shared" si="15"/>
        <v>0.000000005387658067</v>
      </c>
      <c r="AA12" s="48">
        <f t="shared" si="16"/>
        <v>0.00000000809521467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-88.4003301510191</v>
      </c>
      <c r="F13" s="52">
        <v>457.6111111111111</v>
      </c>
      <c r="G13" s="52">
        <v>-84.19085430619839</v>
      </c>
      <c r="H13" s="54">
        <f t="shared" si="1"/>
        <v>-4.209475845</v>
      </c>
      <c r="I13" s="52">
        <v>457.6111111111111</v>
      </c>
      <c r="J13" s="52">
        <v>-89.33886384014227</v>
      </c>
      <c r="K13" s="52">
        <v>457.6111111111111</v>
      </c>
      <c r="L13" s="52">
        <v>-81.22447544345762</v>
      </c>
      <c r="M13" s="51">
        <f t="shared" si="2"/>
        <v>0.00003801749456</v>
      </c>
      <c r="N13" s="51">
        <f t="shared" si="3"/>
        <v>0.00006172445794</v>
      </c>
      <c r="O13" s="51">
        <f t="shared" si="4"/>
        <v>0.00003412375444</v>
      </c>
      <c r="P13" s="51">
        <f t="shared" si="5"/>
        <v>0.00008685128089</v>
      </c>
      <c r="Q13" s="51">
        <f t="shared" si="6"/>
        <v>0.5122531671</v>
      </c>
      <c r="R13" s="51">
        <f t="shared" si="7"/>
        <v>29.34994452</v>
      </c>
      <c r="S13" s="21">
        <f t="shared" si="8"/>
        <v>2.080011317</v>
      </c>
      <c r="T13" s="51">
        <f t="shared" si="9"/>
        <v>119.1758698</v>
      </c>
      <c r="U13" s="54">
        <f t="shared" si="10"/>
        <v>-29.34994452</v>
      </c>
      <c r="V13" s="51">
        <f t="shared" si="11"/>
        <v>0.00003412375444</v>
      </c>
      <c r="W13" s="51">
        <f t="shared" si="12"/>
        <v>-89.33886384</v>
      </c>
      <c r="X13" s="70">
        <f t="shared" si="13"/>
        <v>0</v>
      </c>
      <c r="Y13" s="40" t="str">
        <f t="shared" si="14"/>
        <v>OK</v>
      </c>
      <c r="Z13" s="48">
        <f t="shared" si="15"/>
        <v>0.000000001445329892</v>
      </c>
      <c r="AA13" s="48">
        <f t="shared" si="16"/>
        <v>0.000000003809908708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-109.3156086564809</v>
      </c>
      <c r="F14" s="52">
        <v>662.1111111111111</v>
      </c>
      <c r="G14" s="52">
        <v>-103.3648349937648</v>
      </c>
      <c r="H14" s="54">
        <f t="shared" si="1"/>
        <v>-5.950773663</v>
      </c>
      <c r="I14" s="52">
        <v>662.1111111111111</v>
      </c>
      <c r="J14" s="52">
        <v>-106.4901941367813</v>
      </c>
      <c r="K14" s="52">
        <v>662.1111111111111</v>
      </c>
      <c r="L14" s="52">
        <v>-100.5619413635527</v>
      </c>
      <c r="M14" s="51">
        <f t="shared" si="2"/>
        <v>0.000003421523815</v>
      </c>
      <c r="N14" s="51">
        <f t="shared" si="3"/>
        <v>0.000006788256596</v>
      </c>
      <c r="O14" s="51">
        <f t="shared" si="4"/>
        <v>0.000004736857208</v>
      </c>
      <c r="P14" s="51">
        <f t="shared" si="5"/>
        <v>0.00000937352478</v>
      </c>
      <c r="Q14" s="51">
        <f t="shared" si="6"/>
        <v>0.7059701175</v>
      </c>
      <c r="R14" s="51">
        <f t="shared" si="7"/>
        <v>40.4491082</v>
      </c>
      <c r="S14" s="21">
        <f t="shared" si="8"/>
        <v>2.275033717</v>
      </c>
      <c r="T14" s="51">
        <f t="shared" si="9"/>
        <v>130.3498302</v>
      </c>
      <c r="U14" s="54">
        <f t="shared" si="10"/>
        <v>-40.4491082</v>
      </c>
      <c r="V14" s="51">
        <f t="shared" si="11"/>
        <v>0.000004736857208</v>
      </c>
      <c r="W14" s="51">
        <f t="shared" si="12"/>
        <v>-106.4901941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1280.388888888889</v>
      </c>
      <c r="E15" s="53">
        <v>-113.4725600398306</v>
      </c>
      <c r="F15" s="52">
        <v>1280.388888888889</v>
      </c>
      <c r="G15" s="52">
        <v>-105.8171500974637</v>
      </c>
      <c r="H15" s="54">
        <f t="shared" si="1"/>
        <v>-7.655409942</v>
      </c>
      <c r="I15" s="52">
        <v>1280.388888888889</v>
      </c>
      <c r="J15" s="52">
        <v>-107.0590585953397</v>
      </c>
      <c r="K15" s="52">
        <v>1280.388888888889</v>
      </c>
      <c r="L15" s="52">
        <v>-103.0612741181164</v>
      </c>
      <c r="M15" s="51">
        <f t="shared" si="2"/>
        <v>0.00000212017641</v>
      </c>
      <c r="N15" s="51">
        <f t="shared" si="3"/>
        <v>0.000005118497496</v>
      </c>
      <c r="O15" s="51">
        <f t="shared" si="4"/>
        <v>0.000004436567263</v>
      </c>
      <c r="P15" s="51">
        <f t="shared" si="5"/>
        <v>0.00000702969195</v>
      </c>
      <c r="Q15" s="51">
        <f t="shared" si="6"/>
        <v>1.038722023</v>
      </c>
      <c r="R15" s="51">
        <f t="shared" si="7"/>
        <v>59.51438799</v>
      </c>
      <c r="S15" s="21">
        <f t="shared" si="8"/>
        <v>2.611213329</v>
      </c>
      <c r="T15" s="51">
        <f t="shared" si="9"/>
        <v>149.6115032</v>
      </c>
      <c r="U15" s="54">
        <f t="shared" si="10"/>
        <v>-59.51438799</v>
      </c>
      <c r="V15" s="51">
        <f t="shared" si="11"/>
        <v>0.000004436567263</v>
      </c>
      <c r="W15" s="51">
        <f t="shared" si="12"/>
        <v>-107.0590586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-129.6694447811347</v>
      </c>
      <c r="F16" s="56">
        <v>2345.722222222222</v>
      </c>
      <c r="G16" s="56">
        <v>-120.954751584265</v>
      </c>
      <c r="H16" s="57">
        <f t="shared" si="1"/>
        <v>-8.714693197</v>
      </c>
      <c r="I16" s="56">
        <v>2345.722222222222</v>
      </c>
      <c r="J16" s="56">
        <v>-119.4579160050595</v>
      </c>
      <c r="K16" s="56">
        <v>2345.722222222222</v>
      </c>
      <c r="L16" s="56">
        <v>-118.3626365578343</v>
      </c>
      <c r="M16" s="58">
        <f t="shared" si="2"/>
        <v>0.0000003284942416</v>
      </c>
      <c r="N16" s="58">
        <f t="shared" si="3"/>
        <v>0.0000008959059498</v>
      </c>
      <c r="O16" s="58">
        <f t="shared" si="4"/>
        <v>0.000001064398367</v>
      </c>
      <c r="P16" s="51">
        <f t="shared" si="5"/>
        <v>0.000001207447265</v>
      </c>
      <c r="Q16" s="58">
        <f t="shared" si="6"/>
        <v>1.958242724</v>
      </c>
      <c r="R16" s="58">
        <f t="shared" si="7"/>
        <v>112.1990434</v>
      </c>
      <c r="S16" s="21">
        <f t="shared" si="8"/>
        <v>2.765093916</v>
      </c>
      <c r="T16" s="58">
        <f t="shared" si="9"/>
        <v>158.4282113</v>
      </c>
      <c r="U16" s="57">
        <f t="shared" si="10"/>
        <v>-112.1990434</v>
      </c>
      <c r="V16" s="58">
        <f t="shared" si="11"/>
        <v>0.000001064398367</v>
      </c>
      <c r="W16" s="58">
        <f t="shared" si="12"/>
        <v>-119.457916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-76.34485757251727</v>
      </c>
      <c r="F17" s="52">
        <v>50.72222222222222</v>
      </c>
      <c r="G17" s="52">
        <v>-66.1598773013892</v>
      </c>
      <c r="H17" s="54">
        <f t="shared" si="1"/>
        <v>-10.18498027</v>
      </c>
      <c r="I17" s="52">
        <v>50.72222222222222</v>
      </c>
      <c r="J17" s="52">
        <v>-63.82172230817119</v>
      </c>
      <c r="K17" s="52">
        <v>50.72222222222222</v>
      </c>
      <c r="L17" s="52">
        <v>-65.92277726516794</v>
      </c>
      <c r="M17" s="44">
        <f t="shared" si="2"/>
        <v>0.0001523200668</v>
      </c>
      <c r="N17" s="44">
        <f t="shared" si="3"/>
        <v>0.0004920464864</v>
      </c>
      <c r="O17" s="44">
        <f t="shared" si="4"/>
        <v>0.0006440415471</v>
      </c>
      <c r="P17" s="44">
        <f t="shared" si="5"/>
        <v>0.0005056629532</v>
      </c>
      <c r="Q17" s="44">
        <f t="shared" si="6"/>
        <v>3.066828752</v>
      </c>
      <c r="R17" s="44">
        <f t="shared" si="7"/>
        <v>175.716344</v>
      </c>
      <c r="S17" s="20">
        <f t="shared" si="8"/>
        <v>1.506600737</v>
      </c>
      <c r="T17" s="44">
        <f t="shared" si="9"/>
        <v>86.32186364</v>
      </c>
      <c r="U17" s="54">
        <f t="shared" si="10"/>
        <v>175.716344</v>
      </c>
      <c r="V17" s="44">
        <f t="shared" si="11"/>
        <v>0.0006440415471</v>
      </c>
      <c r="W17" s="44">
        <f t="shared" si="12"/>
        <v>-63.82172231</v>
      </c>
      <c r="X17" s="68">
        <f t="shared" si="13"/>
        <v>0</v>
      </c>
      <c r="Y17" s="46" t="str">
        <f t="shared" si="14"/>
        <v>OK</v>
      </c>
      <c r="Z17" s="47">
        <f t="shared" si="15"/>
        <v>0.00000002320140274</v>
      </c>
      <c r="AA17" s="47">
        <f t="shared" si="16"/>
        <v>0.0000002421097448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146.6111111111111</v>
      </c>
      <c r="E18" s="53">
        <v>-65.141088597396</v>
      </c>
      <c r="F18" s="52">
        <v>146.5555555555555</v>
      </c>
      <c r="G18" s="52">
        <v>-67.69462590242247</v>
      </c>
      <c r="H18" s="54">
        <f t="shared" si="1"/>
        <v>2.553537305</v>
      </c>
      <c r="I18" s="52">
        <v>146.5555555555555</v>
      </c>
      <c r="J18" s="52">
        <v>-64.30587033016299</v>
      </c>
      <c r="K18" s="52">
        <v>146.6111111111111</v>
      </c>
      <c r="L18" s="52">
        <v>-73.10607220403855</v>
      </c>
      <c r="M18" s="51">
        <f t="shared" si="2"/>
        <v>0.0005532807625</v>
      </c>
      <c r="N18" s="51">
        <f t="shared" si="3"/>
        <v>0.0004123525693</v>
      </c>
      <c r="O18" s="51">
        <f t="shared" si="4"/>
        <v>0.0006091250829</v>
      </c>
      <c r="P18" s="51">
        <f t="shared" si="5"/>
        <v>0.0002211548102</v>
      </c>
      <c r="Q18" s="51">
        <f t="shared" si="6"/>
        <v>1.338328196</v>
      </c>
      <c r="R18" s="51">
        <f t="shared" si="7"/>
        <v>76.68055721</v>
      </c>
      <c r="S18" s="21">
        <f t="shared" si="8"/>
        <v>0.3587464069</v>
      </c>
      <c r="T18" s="51">
        <f t="shared" si="9"/>
        <v>20.55465503</v>
      </c>
      <c r="U18" s="54">
        <f t="shared" si="10"/>
        <v>76.68055721</v>
      </c>
      <c r="V18" s="51">
        <f t="shared" si="11"/>
        <v>0.0006091250829</v>
      </c>
      <c r="W18" s="51">
        <f t="shared" si="12"/>
        <v>-64.30587033</v>
      </c>
      <c r="X18" s="70">
        <f t="shared" si="13"/>
        <v>0</v>
      </c>
      <c r="Y18" s="40" t="str">
        <f t="shared" si="14"/>
        <v>OK</v>
      </c>
      <c r="Z18" s="48">
        <f t="shared" si="15"/>
        <v>0.0000003061196022</v>
      </c>
      <c r="AA18" s="48">
        <f t="shared" si="16"/>
        <v>0.0000001700346414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-73.90539640746069</v>
      </c>
      <c r="F19" s="52">
        <v>285.2777777777778</v>
      </c>
      <c r="G19" s="52">
        <v>-74.85794981730356</v>
      </c>
      <c r="H19" s="54">
        <f t="shared" si="1"/>
        <v>0.9525534098</v>
      </c>
      <c r="I19" s="52">
        <v>285.2777777777778</v>
      </c>
      <c r="J19" s="52">
        <v>-93.57309129007136</v>
      </c>
      <c r="K19" s="52">
        <v>285.2777777777778</v>
      </c>
      <c r="L19" s="52">
        <v>-71.34382462655485</v>
      </c>
      <c r="M19" s="51">
        <f t="shared" si="2"/>
        <v>0.0002017112774</v>
      </c>
      <c r="N19" s="51">
        <f t="shared" si="3"/>
        <v>0.0001807600735</v>
      </c>
      <c r="O19" s="51">
        <f t="shared" si="4"/>
        <v>0.00002095778764</v>
      </c>
      <c r="P19" s="51">
        <f t="shared" si="5"/>
        <v>0.0002708998526</v>
      </c>
      <c r="Q19" s="51">
        <f t="shared" si="6"/>
        <v>0.002750890617</v>
      </c>
      <c r="R19" s="51">
        <f t="shared" si="7"/>
        <v>0.1576144222</v>
      </c>
      <c r="S19" s="21">
        <f t="shared" si="8"/>
        <v>1.571140342</v>
      </c>
      <c r="T19" s="51">
        <f t="shared" si="9"/>
        <v>90.01971065</v>
      </c>
      <c r="U19" s="54">
        <f t="shared" si="10"/>
        <v>-0.1576144222</v>
      </c>
      <c r="V19" s="51">
        <f t="shared" si="11"/>
        <v>0.00002095778764</v>
      </c>
      <c r="W19" s="51">
        <f t="shared" si="12"/>
        <v>-93.57309129</v>
      </c>
      <c r="X19" s="70">
        <f t="shared" si="13"/>
        <v>0</v>
      </c>
      <c r="Y19" s="40" t="str">
        <f t="shared" si="14"/>
        <v>OK</v>
      </c>
      <c r="Z19" s="48">
        <f t="shared" si="15"/>
        <v>0.00000004068743942</v>
      </c>
      <c r="AA19" s="48">
        <f t="shared" si="16"/>
        <v>0.00000003267420415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-80.48068367719154</v>
      </c>
      <c r="F20" s="52">
        <v>457.6111111111111</v>
      </c>
      <c r="G20" s="52">
        <v>-78.33273337582482</v>
      </c>
      <c r="H20" s="54">
        <f t="shared" si="1"/>
        <v>-2.147950301</v>
      </c>
      <c r="I20" s="52">
        <v>457.6111111111111</v>
      </c>
      <c r="J20" s="52">
        <v>-85.12229407534241</v>
      </c>
      <c r="K20" s="52">
        <v>457.6111111111111</v>
      </c>
      <c r="L20" s="52">
        <v>-74.72058687772383</v>
      </c>
      <c r="M20" s="51">
        <f t="shared" si="2"/>
        <v>0.00009461626848</v>
      </c>
      <c r="N20" s="51">
        <f t="shared" si="3"/>
        <v>0.0001211611345</v>
      </c>
      <c r="O20" s="51">
        <f t="shared" si="4"/>
        <v>0.00005544792472</v>
      </c>
      <c r="P20" s="51">
        <f t="shared" si="5"/>
        <v>0.0001836414259</v>
      </c>
      <c r="Q20" s="51">
        <f t="shared" si="6"/>
        <v>0.4586790778</v>
      </c>
      <c r="R20" s="51">
        <f t="shared" si="7"/>
        <v>26.28037531</v>
      </c>
      <c r="S20" s="21">
        <f t="shared" si="8"/>
        <v>2.026577524</v>
      </c>
      <c r="T20" s="51">
        <f t="shared" si="9"/>
        <v>116.114339</v>
      </c>
      <c r="U20" s="54">
        <f t="shared" si="10"/>
        <v>-26.28037531</v>
      </c>
      <c r="V20" s="51">
        <f t="shared" si="11"/>
        <v>0.00005544792472</v>
      </c>
      <c r="W20" s="51">
        <f t="shared" si="12"/>
        <v>-85.12229408</v>
      </c>
      <c r="X20" s="70">
        <f t="shared" si="13"/>
        <v>0</v>
      </c>
      <c r="Y20" s="40" t="str">
        <f t="shared" si="14"/>
        <v>OK</v>
      </c>
      <c r="Z20" s="48">
        <f t="shared" si="15"/>
        <v>0.000000008952238261</v>
      </c>
      <c r="AA20" s="48">
        <f t="shared" si="16"/>
        <v>0.00000001468002051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-101.4378834895551</v>
      </c>
      <c r="F21" s="52">
        <v>662.1111111111111</v>
      </c>
      <c r="G21" s="52">
        <v>-97.41413264021242</v>
      </c>
      <c r="H21" s="54">
        <f t="shared" si="1"/>
        <v>-4.023750849</v>
      </c>
      <c r="I21" s="52">
        <v>662.1111111111111</v>
      </c>
      <c r="J21" s="52">
        <v>-101.3134806154099</v>
      </c>
      <c r="K21" s="52">
        <v>662.1111111111111</v>
      </c>
      <c r="L21" s="52">
        <v>-94.04307143666065</v>
      </c>
      <c r="M21" s="51">
        <f t="shared" si="2"/>
        <v>0.000008474338851</v>
      </c>
      <c r="N21" s="51">
        <f t="shared" si="3"/>
        <v>0.00001346769796</v>
      </c>
      <c r="O21" s="51">
        <f t="shared" si="4"/>
        <v>0.000008596585149</v>
      </c>
      <c r="P21" s="51">
        <f t="shared" si="5"/>
        <v>0.00001985392734</v>
      </c>
      <c r="Q21" s="51">
        <f t="shared" si="6"/>
        <v>0.6673347366</v>
      </c>
      <c r="R21" s="51">
        <f t="shared" si="7"/>
        <v>38.23546393</v>
      </c>
      <c r="S21" s="21">
        <f t="shared" si="8"/>
        <v>2.236550403</v>
      </c>
      <c r="T21" s="51">
        <f t="shared" si="9"/>
        <v>128.1448988</v>
      </c>
      <c r="U21" s="54">
        <f t="shared" si="10"/>
        <v>-38.23546393</v>
      </c>
      <c r="V21" s="51">
        <f t="shared" si="11"/>
        <v>0.000008596585149</v>
      </c>
      <c r="W21" s="51">
        <f t="shared" si="12"/>
        <v>-101.3134806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0.0000000001813788884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-105.4874411837538</v>
      </c>
      <c r="F22" s="52">
        <v>1280.388888888889</v>
      </c>
      <c r="G22" s="52">
        <v>-99.73705840396835</v>
      </c>
      <c r="H22" s="54">
        <f t="shared" si="1"/>
        <v>-5.75038278</v>
      </c>
      <c r="I22" s="52">
        <v>1280.388888888889</v>
      </c>
      <c r="J22" s="52">
        <v>-101.09439383777</v>
      </c>
      <c r="K22" s="52">
        <v>1280.388888888889</v>
      </c>
      <c r="L22" s="52">
        <v>-96.4135710688646</v>
      </c>
      <c r="M22" s="51">
        <f t="shared" si="2"/>
        <v>0.000005316525984</v>
      </c>
      <c r="N22" s="51">
        <f t="shared" si="3"/>
        <v>0.00001030735134</v>
      </c>
      <c r="O22" s="51">
        <f t="shared" si="4"/>
        <v>0.000008816177148</v>
      </c>
      <c r="P22" s="51">
        <f t="shared" si="5"/>
        <v>0.00001511198266</v>
      </c>
      <c r="Q22" s="51">
        <f t="shared" si="6"/>
        <v>1.026179736</v>
      </c>
      <c r="R22" s="51">
        <f t="shared" si="7"/>
        <v>58.79576787</v>
      </c>
      <c r="S22" s="21">
        <f t="shared" si="8"/>
        <v>2.59913811</v>
      </c>
      <c r="T22" s="51">
        <f t="shared" si="9"/>
        <v>148.9196441</v>
      </c>
      <c r="U22" s="54">
        <f t="shared" si="10"/>
        <v>-58.79576787</v>
      </c>
      <c r="V22" s="51">
        <f t="shared" si="11"/>
        <v>0.000008816177148</v>
      </c>
      <c r="W22" s="51">
        <f t="shared" si="12"/>
        <v>-101.0943938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0.0000000001062414916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-121.450791118409</v>
      </c>
      <c r="F23" s="56">
        <v>2345.722222222222</v>
      </c>
      <c r="G23" s="56">
        <v>-114.7673591792088</v>
      </c>
      <c r="H23" s="57">
        <f t="shared" si="1"/>
        <v>-6.683431939</v>
      </c>
      <c r="I23" s="56">
        <v>2345.722222222222</v>
      </c>
      <c r="J23" s="56">
        <v>-112.8764535603459</v>
      </c>
      <c r="K23" s="56">
        <v>2345.722222222222</v>
      </c>
      <c r="L23" s="56">
        <v>-111.5770883610382</v>
      </c>
      <c r="M23" s="58">
        <f t="shared" si="2"/>
        <v>0.0000008461754949</v>
      </c>
      <c r="N23" s="58">
        <f t="shared" si="3"/>
        <v>0.000001826552002</v>
      </c>
      <c r="O23" s="58">
        <f t="shared" si="4"/>
        <v>0.000002270791825</v>
      </c>
      <c r="P23" s="58">
        <f t="shared" si="5"/>
        <v>0.000002637215271</v>
      </c>
      <c r="Q23" s="58">
        <f t="shared" si="6"/>
        <v>1.936073539</v>
      </c>
      <c r="R23" s="58">
        <f t="shared" si="7"/>
        <v>110.9288426</v>
      </c>
      <c r="S23" s="24">
        <f t="shared" si="8"/>
        <v>2.790501022</v>
      </c>
      <c r="T23" s="58">
        <f t="shared" si="9"/>
        <v>159.8839313</v>
      </c>
      <c r="U23" s="57">
        <f t="shared" si="10"/>
        <v>-110.9288426</v>
      </c>
      <c r="V23" s="58">
        <f t="shared" si="11"/>
        <v>0.000002270791825</v>
      </c>
      <c r="W23" s="58">
        <f t="shared" si="12"/>
        <v>-112.8764536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-83.71164920504889</v>
      </c>
      <c r="F3" s="42">
        <v>50.72222222222222</v>
      </c>
      <c r="G3" s="42">
        <v>-72.03394191518112</v>
      </c>
      <c r="H3" s="43">
        <f t="shared" ref="H3:H23" si="1">E3-G3</f>
        <v>-11.67770729</v>
      </c>
      <c r="I3" s="42">
        <v>50.72222222222222</v>
      </c>
      <c r="J3" s="42">
        <v>-70.02385110151286</v>
      </c>
      <c r="K3" s="42">
        <v>50.72222222222222</v>
      </c>
      <c r="L3" s="42">
        <v>-71.83555283891828</v>
      </c>
      <c r="M3" s="44">
        <f t="shared" ref="M3:M23" si="2">10^(E3/20)</f>
        <v>0.00006522551844</v>
      </c>
      <c r="N3" s="44">
        <f t="shared" ref="N3:N23" si="3">10^(G3/20)</f>
        <v>0.0002502089868</v>
      </c>
      <c r="O3" s="44">
        <f t="shared" ref="O3:O23" si="4">10^(J3/20)</f>
        <v>0.0003153606085</v>
      </c>
      <c r="P3" s="44">
        <f t="shared" ref="P3:P23" si="5">10^(L3/20)</f>
        <v>0.0002559896214</v>
      </c>
      <c r="Q3" s="44">
        <f t="shared" ref="Q3:Q23" si="6">ACOS((M3^2+N3^2-O3^2)/(2*M3*N3))</f>
        <v>3.088142589</v>
      </c>
      <c r="R3" s="44">
        <f t="shared" ref="R3:R23" si="7">(360/(2*PI()))*Q3</f>
        <v>176.9375369</v>
      </c>
      <c r="S3" s="20">
        <f t="shared" ref="S3:S23" si="8">ACOS((M3^2+N3^2-P3^2)/(2*M3*N3))</f>
        <v>1.530092129</v>
      </c>
      <c r="T3" s="44">
        <f t="shared" ref="T3:T23" si="9">(360/(2*PI()))*S3</f>
        <v>87.66782126</v>
      </c>
      <c r="U3" s="43">
        <f t="shared" ref="U3:U23" si="10">IF(T3&lt;90,R3*1,R3*-1)</f>
        <v>176.9375369</v>
      </c>
      <c r="V3" s="44">
        <f t="shared" ref="V3:V23" si="11">(M3^2+N3^2-2*M3*N3*COS(Q3))^0.5</f>
        <v>0.0003153606085</v>
      </c>
      <c r="W3" s="44">
        <f t="shared" ref="W3:W23" si="12">20*LOG(V3)</f>
        <v>-70.0238511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0.000000004254368256</v>
      </c>
      <c r="AA3" s="47">
        <f t="shared" ref="AA3:AA23" si="16">10^(G3/10)</f>
        <v>0.00000006260453707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146.6111111111111</v>
      </c>
      <c r="E4" s="53">
        <v>-72.2856944199185</v>
      </c>
      <c r="F4" s="52">
        <v>146.5555555555555</v>
      </c>
      <c r="G4" s="52">
        <v>-73.64220804247279</v>
      </c>
      <c r="H4" s="54">
        <f t="shared" si="1"/>
        <v>1.356513623</v>
      </c>
      <c r="I4" s="52">
        <v>146.5555555555555</v>
      </c>
      <c r="J4" s="52">
        <v>-69.79832635470524</v>
      </c>
      <c r="K4" s="52">
        <v>146.6111111111111</v>
      </c>
      <c r="L4" s="52">
        <v>-85.16983297104852</v>
      </c>
      <c r="M4" s="51">
        <f t="shared" si="2"/>
        <v>0.0002430609993</v>
      </c>
      <c r="N4" s="51">
        <f t="shared" si="3"/>
        <v>0.0002079168074</v>
      </c>
      <c r="O4" s="51">
        <f t="shared" si="4"/>
        <v>0.0003236560148</v>
      </c>
      <c r="P4" s="51">
        <f t="shared" si="5"/>
        <v>0.00005514528067</v>
      </c>
      <c r="Q4" s="51">
        <f t="shared" si="6"/>
        <v>1.594990799</v>
      </c>
      <c r="R4" s="51">
        <f t="shared" si="7"/>
        <v>91.38624115</v>
      </c>
      <c r="S4" s="21">
        <f t="shared" si="8"/>
        <v>0.1893179102</v>
      </c>
      <c r="T4" s="51">
        <f t="shared" si="9"/>
        <v>10.84711724</v>
      </c>
      <c r="U4" s="54">
        <f t="shared" si="10"/>
        <v>91.38624115</v>
      </c>
      <c r="V4" s="51">
        <f t="shared" si="11"/>
        <v>0.0003236560148</v>
      </c>
      <c r="W4" s="51">
        <f t="shared" si="12"/>
        <v>-69.79832635</v>
      </c>
      <c r="X4" s="70">
        <f t="shared" si="13"/>
        <v>0</v>
      </c>
      <c r="Y4" s="40" t="str">
        <f t="shared" si="14"/>
        <v>OK</v>
      </c>
      <c r="Z4" s="48">
        <f t="shared" si="15"/>
        <v>0.00000005907864936</v>
      </c>
      <c r="AA4" s="48">
        <f t="shared" si="16"/>
        <v>0.0000000432293988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-77.70456411340093</v>
      </c>
      <c r="F5" s="52">
        <v>285.2777777777778</v>
      </c>
      <c r="G5" s="52">
        <v>-80.8393243889279</v>
      </c>
      <c r="H5" s="54">
        <f t="shared" si="1"/>
        <v>3.134760276</v>
      </c>
      <c r="I5" s="52">
        <v>285.2777777777778</v>
      </c>
      <c r="J5" s="52">
        <v>-87.68382194635942</v>
      </c>
      <c r="K5" s="52">
        <v>285.2777777777778</v>
      </c>
      <c r="L5" s="52">
        <v>-76.45082356774985</v>
      </c>
      <c r="M5" s="51">
        <f t="shared" si="2"/>
        <v>0.0001302482192</v>
      </c>
      <c r="N5" s="51">
        <f t="shared" si="3"/>
        <v>0.00009078911456</v>
      </c>
      <c r="O5" s="51">
        <f t="shared" si="4"/>
        <v>0.00004128657937</v>
      </c>
      <c r="P5" s="51">
        <f t="shared" si="5"/>
        <v>0.0001504730838</v>
      </c>
      <c r="Q5" s="51">
        <f t="shared" si="6"/>
        <v>0.1117657205</v>
      </c>
      <c r="R5" s="51">
        <f t="shared" si="7"/>
        <v>6.403704081</v>
      </c>
      <c r="S5" s="21">
        <f t="shared" si="8"/>
        <v>1.462122214</v>
      </c>
      <c r="T5" s="51">
        <f t="shared" si="9"/>
        <v>83.77343197</v>
      </c>
      <c r="U5" s="54">
        <f t="shared" si="10"/>
        <v>6.403704081</v>
      </c>
      <c r="V5" s="51">
        <f t="shared" si="11"/>
        <v>0.00004128657937</v>
      </c>
      <c r="W5" s="51">
        <f t="shared" si="12"/>
        <v>-87.68382195</v>
      </c>
      <c r="X5" s="70">
        <f t="shared" si="13"/>
        <v>0</v>
      </c>
      <c r="Y5" s="40" t="str">
        <f t="shared" si="14"/>
        <v>OK</v>
      </c>
      <c r="Z5" s="48">
        <f t="shared" si="15"/>
        <v>0.00000001696459862</v>
      </c>
      <c r="AA5" s="48">
        <f t="shared" si="16"/>
        <v>0.000000008242663322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-84.93358018440537</v>
      </c>
      <c r="F6" s="52">
        <v>457.6111111111111</v>
      </c>
      <c r="G6" s="52">
        <v>-84.51915543758449</v>
      </c>
      <c r="H6" s="54">
        <f t="shared" si="1"/>
        <v>-0.4144247468</v>
      </c>
      <c r="I6" s="52">
        <v>457.6111111111111</v>
      </c>
      <c r="J6" s="52">
        <v>-92.24667834570675</v>
      </c>
      <c r="K6" s="52">
        <v>457.6111111111111</v>
      </c>
      <c r="L6" s="52">
        <v>-80.23169828457262</v>
      </c>
      <c r="M6" s="51">
        <f t="shared" si="2"/>
        <v>0.00005666579561</v>
      </c>
      <c r="N6" s="51">
        <f t="shared" si="3"/>
        <v>0.00005943499467</v>
      </c>
      <c r="O6" s="51">
        <f t="shared" si="4"/>
        <v>0.00002441552587</v>
      </c>
      <c r="P6" s="51">
        <f t="shared" si="5"/>
        <v>0.00009736773911</v>
      </c>
      <c r="Q6" s="51">
        <f t="shared" si="6"/>
        <v>0.4211012675</v>
      </c>
      <c r="R6" s="51">
        <f t="shared" si="7"/>
        <v>24.12732538</v>
      </c>
      <c r="S6" s="21">
        <f t="shared" si="8"/>
        <v>1.989224192</v>
      </c>
      <c r="T6" s="51">
        <f t="shared" si="9"/>
        <v>113.9741507</v>
      </c>
      <c r="U6" s="54">
        <f t="shared" si="10"/>
        <v>-24.12732538</v>
      </c>
      <c r="V6" s="51">
        <f t="shared" si="11"/>
        <v>0.00002441552587</v>
      </c>
      <c r="W6" s="51">
        <f t="shared" si="12"/>
        <v>-92.24667835</v>
      </c>
      <c r="X6" s="70">
        <f t="shared" si="13"/>
        <v>0</v>
      </c>
      <c r="Y6" s="40" t="str">
        <f t="shared" si="14"/>
        <v>OK</v>
      </c>
      <c r="Z6" s="48">
        <f t="shared" si="15"/>
        <v>0.000000003211012392</v>
      </c>
      <c r="AA6" s="48">
        <f t="shared" si="16"/>
        <v>0.000000003532518592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-105.948475666341</v>
      </c>
      <c r="F7" s="52">
        <v>662.1111111111111</v>
      </c>
      <c r="G7" s="52">
        <v>-103.5043681966898</v>
      </c>
      <c r="H7" s="54">
        <f t="shared" si="1"/>
        <v>-2.44410747</v>
      </c>
      <c r="I7" s="52">
        <v>662.1111111111111</v>
      </c>
      <c r="J7" s="52">
        <v>-107.965612725805</v>
      </c>
      <c r="K7" s="52">
        <v>662.1111111111111</v>
      </c>
      <c r="L7" s="52">
        <v>-99.580627120108</v>
      </c>
      <c r="M7" s="51">
        <f t="shared" si="2"/>
        <v>0.000005041690907</v>
      </c>
      <c r="N7" s="51">
        <f t="shared" si="3"/>
        <v>0.000006680078871</v>
      </c>
      <c r="O7" s="51">
        <f t="shared" si="4"/>
        <v>0.000003996863934</v>
      </c>
      <c r="P7" s="51">
        <f t="shared" si="5"/>
        <v>0.00001049466655</v>
      </c>
      <c r="Q7" s="51">
        <f t="shared" si="6"/>
        <v>0.6390102902</v>
      </c>
      <c r="R7" s="51">
        <f t="shared" si="7"/>
        <v>36.61259269</v>
      </c>
      <c r="S7" s="21">
        <f t="shared" si="8"/>
        <v>2.208395289</v>
      </c>
      <c r="T7" s="51">
        <f t="shared" si="9"/>
        <v>126.5317296</v>
      </c>
      <c r="U7" s="54">
        <f t="shared" si="10"/>
        <v>-36.61259269</v>
      </c>
      <c r="V7" s="51">
        <f t="shared" si="11"/>
        <v>0.000003996863934</v>
      </c>
      <c r="W7" s="51">
        <f t="shared" si="12"/>
        <v>-107.9656127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1280.444444444444</v>
      </c>
      <c r="E8" s="53">
        <v>-109.9078134617918</v>
      </c>
      <c r="F8" s="52">
        <v>1280.388888888889</v>
      </c>
      <c r="G8" s="52">
        <v>-105.6941700267717</v>
      </c>
      <c r="H8" s="54">
        <f t="shared" si="1"/>
        <v>-4.213643435</v>
      </c>
      <c r="I8" s="52">
        <v>1280.388888888889</v>
      </c>
      <c r="J8" s="52">
        <v>-107.0542290214216</v>
      </c>
      <c r="K8" s="52">
        <v>1280.388888888889</v>
      </c>
      <c r="L8" s="52">
        <v>-101.8503181728009</v>
      </c>
      <c r="M8" s="51">
        <f t="shared" si="2"/>
        <v>0.000003196018812</v>
      </c>
      <c r="N8" s="51">
        <f t="shared" si="3"/>
        <v>0.000005191483746</v>
      </c>
      <c r="O8" s="51">
        <f t="shared" si="4"/>
        <v>0.000004439034792</v>
      </c>
      <c r="P8" s="51">
        <f t="shared" si="5"/>
        <v>0.000008081353258</v>
      </c>
      <c r="Q8" s="51">
        <f t="shared" si="6"/>
        <v>1.016688199</v>
      </c>
      <c r="R8" s="51">
        <f t="shared" si="7"/>
        <v>58.25194289</v>
      </c>
      <c r="S8" s="21">
        <f t="shared" si="8"/>
        <v>2.58311388</v>
      </c>
      <c r="T8" s="51">
        <f t="shared" si="9"/>
        <v>148.0015233</v>
      </c>
      <c r="U8" s="54">
        <f t="shared" si="10"/>
        <v>-58.25194289</v>
      </c>
      <c r="V8" s="51">
        <f t="shared" si="11"/>
        <v>0.000004439034792</v>
      </c>
      <c r="W8" s="51">
        <f t="shared" si="12"/>
        <v>-107.054229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-125.7807095454943</v>
      </c>
      <c r="F9" s="56">
        <v>2345.722222222222</v>
      </c>
      <c r="G9" s="56">
        <v>-120.6175551770154</v>
      </c>
      <c r="H9" s="57">
        <f t="shared" si="1"/>
        <v>-5.163154368</v>
      </c>
      <c r="I9" s="56">
        <v>2345.722222222222</v>
      </c>
      <c r="J9" s="56">
        <v>-118.2785779901529</v>
      </c>
      <c r="K9" s="56">
        <v>2345.722222222222</v>
      </c>
      <c r="L9" s="56">
        <v>-116.9315108455684</v>
      </c>
      <c r="M9" s="58">
        <f t="shared" si="2"/>
        <v>0.0000005140016614</v>
      </c>
      <c r="N9" s="58">
        <f t="shared" si="3"/>
        <v>0.0000009313699919</v>
      </c>
      <c r="O9" s="58">
        <f t="shared" si="4"/>
        <v>0.000001219189182</v>
      </c>
      <c r="P9" s="51">
        <f t="shared" si="5"/>
        <v>0.00000142371958</v>
      </c>
      <c r="Q9" s="58">
        <f t="shared" si="6"/>
        <v>1.950387152</v>
      </c>
      <c r="R9" s="58">
        <f t="shared" si="7"/>
        <v>111.7489522</v>
      </c>
      <c r="S9" s="21">
        <f t="shared" si="8"/>
        <v>2.779387055</v>
      </c>
      <c r="T9" s="58">
        <f t="shared" si="9"/>
        <v>159.2471479</v>
      </c>
      <c r="U9" s="57">
        <f t="shared" si="10"/>
        <v>-111.7489522</v>
      </c>
      <c r="V9" s="58">
        <f t="shared" si="11"/>
        <v>0.000001219189182</v>
      </c>
      <c r="W9" s="58">
        <f t="shared" si="12"/>
        <v>-118.278578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-80.96387312212728</v>
      </c>
      <c r="F10" s="52">
        <v>50.72222222222222</v>
      </c>
      <c r="G10" s="52">
        <v>-72.32886495324188</v>
      </c>
      <c r="H10" s="54">
        <f t="shared" si="1"/>
        <v>-8.635008169</v>
      </c>
      <c r="I10" s="52">
        <v>50.72222222222222</v>
      </c>
      <c r="J10" s="52">
        <v>-69.60432186712316</v>
      </c>
      <c r="K10" s="52">
        <v>50.72222222222222</v>
      </c>
      <c r="L10" s="52">
        <v>-72.06329123588783</v>
      </c>
      <c r="M10" s="44">
        <f t="shared" si="2"/>
        <v>0.00008949656028</v>
      </c>
      <c r="N10" s="44">
        <f t="shared" si="3"/>
        <v>0.0002418559368</v>
      </c>
      <c r="O10" s="44">
        <f t="shared" si="4"/>
        <v>0.0003309664004</v>
      </c>
      <c r="P10" s="44">
        <f t="shared" si="5"/>
        <v>0.000249364966</v>
      </c>
      <c r="Q10" s="44">
        <f t="shared" si="6"/>
        <v>3.032846471</v>
      </c>
      <c r="R10" s="44">
        <f t="shared" si="7"/>
        <v>173.7693027</v>
      </c>
      <c r="S10" s="20">
        <f t="shared" si="8"/>
        <v>1.470814928</v>
      </c>
      <c r="T10" s="44">
        <f t="shared" si="9"/>
        <v>84.27148782</v>
      </c>
      <c r="U10" s="54">
        <f t="shared" si="10"/>
        <v>173.7693027</v>
      </c>
      <c r="V10" s="44">
        <f t="shared" si="11"/>
        <v>0.0003309664004</v>
      </c>
      <c r="W10" s="44">
        <f t="shared" si="12"/>
        <v>-69.60432187</v>
      </c>
      <c r="X10" s="68">
        <f t="shared" si="13"/>
        <v>0</v>
      </c>
      <c r="Y10" s="46" t="str">
        <f t="shared" si="14"/>
        <v>OK</v>
      </c>
      <c r="Z10" s="47">
        <f t="shared" si="15"/>
        <v>0.000000008009634301</v>
      </c>
      <c r="AA10" s="47">
        <f t="shared" si="16"/>
        <v>0.00000005849429414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-69.74996256153337</v>
      </c>
      <c r="F11" s="52">
        <v>146.5555555555555</v>
      </c>
      <c r="G11" s="52">
        <v>-73.78734634998719</v>
      </c>
      <c r="H11" s="54">
        <f t="shared" si="1"/>
        <v>4.037383788</v>
      </c>
      <c r="I11" s="52">
        <v>146.5555555555555</v>
      </c>
      <c r="J11" s="52">
        <v>-70.38087165871009</v>
      </c>
      <c r="K11" s="52">
        <v>146.6111111111111</v>
      </c>
      <c r="L11" s="52">
        <v>-74.88938287138551</v>
      </c>
      <c r="M11" s="51">
        <f t="shared" si="2"/>
        <v>0.0003254631863</v>
      </c>
      <c r="N11" s="51">
        <f t="shared" si="3"/>
        <v>0.0002044714527</v>
      </c>
      <c r="O11" s="51">
        <f t="shared" si="4"/>
        <v>0.0003026609682</v>
      </c>
      <c r="P11" s="51">
        <f t="shared" si="5"/>
        <v>0.0001801071095</v>
      </c>
      <c r="Q11" s="51">
        <f t="shared" si="6"/>
        <v>1.135438232</v>
      </c>
      <c r="R11" s="51">
        <f t="shared" si="7"/>
        <v>65.05581857</v>
      </c>
      <c r="S11" s="21">
        <f t="shared" si="8"/>
        <v>0.5231193288</v>
      </c>
      <c r="T11" s="51">
        <f t="shared" si="9"/>
        <v>29.97252972</v>
      </c>
      <c r="U11" s="54">
        <f t="shared" si="10"/>
        <v>65.05581857</v>
      </c>
      <c r="V11" s="51">
        <f t="shared" si="11"/>
        <v>0.0003026609682</v>
      </c>
      <c r="W11" s="51">
        <f t="shared" si="12"/>
        <v>-70.38087166</v>
      </c>
      <c r="X11" s="70">
        <f t="shared" si="13"/>
        <v>0</v>
      </c>
      <c r="Y11" s="40" t="str">
        <f t="shared" si="14"/>
        <v>OK</v>
      </c>
      <c r="Z11" s="48">
        <f t="shared" si="15"/>
        <v>0.0000001059262857</v>
      </c>
      <c r="AA11" s="48">
        <f t="shared" si="16"/>
        <v>0.00000004180857497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-82.68595691965702</v>
      </c>
      <c r="F12" s="52">
        <v>285.2777777777778</v>
      </c>
      <c r="G12" s="52">
        <v>-80.91737410086864</v>
      </c>
      <c r="H12" s="54">
        <f t="shared" si="1"/>
        <v>-1.768582819</v>
      </c>
      <c r="I12" s="52">
        <v>285.2777777777778</v>
      </c>
      <c r="J12" s="52">
        <v>-92.93008081549054</v>
      </c>
      <c r="K12" s="52">
        <v>285.2777777777778</v>
      </c>
      <c r="L12" s="52">
        <v>-77.95777310259793</v>
      </c>
      <c r="M12" s="51">
        <f t="shared" si="2"/>
        <v>0.00007340102997</v>
      </c>
      <c r="N12" s="51">
        <f t="shared" si="3"/>
        <v>0.00008997695568</v>
      </c>
      <c r="O12" s="51">
        <f t="shared" si="4"/>
        <v>0.00002256814997</v>
      </c>
      <c r="P12" s="51">
        <f t="shared" si="5"/>
        <v>0.0001265060643</v>
      </c>
      <c r="Q12" s="51">
        <f t="shared" si="6"/>
        <v>0.1887361568</v>
      </c>
      <c r="R12" s="51">
        <f t="shared" si="7"/>
        <v>10.81378522</v>
      </c>
      <c r="S12" s="21">
        <f t="shared" si="8"/>
        <v>1.76277192</v>
      </c>
      <c r="T12" s="51">
        <f t="shared" si="9"/>
        <v>100.9993912</v>
      </c>
      <c r="U12" s="54">
        <f t="shared" si="10"/>
        <v>-10.81378522</v>
      </c>
      <c r="V12" s="51">
        <f t="shared" si="11"/>
        <v>0.00002256814997</v>
      </c>
      <c r="W12" s="51">
        <f t="shared" si="12"/>
        <v>-92.93008082</v>
      </c>
      <c r="X12" s="70">
        <f t="shared" si="13"/>
        <v>0</v>
      </c>
      <c r="Y12" s="40" t="str">
        <f t="shared" si="14"/>
        <v>OK</v>
      </c>
      <c r="Z12" s="48">
        <f t="shared" si="15"/>
        <v>0.000000005387711201</v>
      </c>
      <c r="AA12" s="48">
        <f t="shared" si="16"/>
        <v>0.000000008095852553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-88.3963366345108</v>
      </c>
      <c r="F13" s="52">
        <v>457.6111111111111</v>
      </c>
      <c r="G13" s="52">
        <v>-84.19204701654643</v>
      </c>
      <c r="H13" s="54">
        <f t="shared" si="1"/>
        <v>-4.204289618</v>
      </c>
      <c r="I13" s="52">
        <v>457.6111111111111</v>
      </c>
      <c r="J13" s="52">
        <v>-89.33358137981152</v>
      </c>
      <c r="K13" s="52">
        <v>457.6111111111111</v>
      </c>
      <c r="L13" s="52">
        <v>-81.22049767484867</v>
      </c>
      <c r="M13" s="51">
        <f t="shared" si="2"/>
        <v>0.0000380349779</v>
      </c>
      <c r="N13" s="51">
        <f t="shared" si="3"/>
        <v>0.00006171598278</v>
      </c>
      <c r="O13" s="51">
        <f t="shared" si="4"/>
        <v>0.00003414451365</v>
      </c>
      <c r="P13" s="51">
        <f t="shared" si="5"/>
        <v>0.00008689106419</v>
      </c>
      <c r="Q13" s="51">
        <f t="shared" si="6"/>
        <v>0.5133181916</v>
      </c>
      <c r="R13" s="51">
        <f t="shared" si="7"/>
        <v>29.41096592</v>
      </c>
      <c r="S13" s="21">
        <f t="shared" si="8"/>
        <v>2.081448968</v>
      </c>
      <c r="T13" s="51">
        <f t="shared" si="9"/>
        <v>119.2582411</v>
      </c>
      <c r="U13" s="54">
        <f t="shared" si="10"/>
        <v>-29.41096592</v>
      </c>
      <c r="V13" s="51">
        <f t="shared" si="11"/>
        <v>0.00003414451365</v>
      </c>
      <c r="W13" s="51">
        <f t="shared" si="12"/>
        <v>-89.33358138</v>
      </c>
      <c r="X13" s="70">
        <f t="shared" si="13"/>
        <v>0</v>
      </c>
      <c r="Y13" s="40" t="str">
        <f t="shared" si="14"/>
        <v>OK</v>
      </c>
      <c r="Z13" s="48">
        <f t="shared" si="15"/>
        <v>0.000000001446659544</v>
      </c>
      <c r="AA13" s="48">
        <f t="shared" si="16"/>
        <v>0.00000000380886253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-109.3214472398042</v>
      </c>
      <c r="F14" s="52">
        <v>662.1111111111111</v>
      </c>
      <c r="G14" s="52">
        <v>-103.3692071249484</v>
      </c>
      <c r="H14" s="54">
        <f t="shared" si="1"/>
        <v>-5.952240115</v>
      </c>
      <c r="I14" s="52">
        <v>662.1111111111111</v>
      </c>
      <c r="J14" s="52">
        <v>-106.5069928039294</v>
      </c>
      <c r="K14" s="52">
        <v>662.1111111111111</v>
      </c>
      <c r="L14" s="52">
        <v>-100.5693651593297</v>
      </c>
      <c r="M14" s="51">
        <f t="shared" si="2"/>
        <v>0.000003419224668</v>
      </c>
      <c r="N14" s="51">
        <f t="shared" si="3"/>
        <v>0.000006784840518</v>
      </c>
      <c r="O14" s="51">
        <f t="shared" si="4"/>
        <v>0.000004727704894</v>
      </c>
      <c r="P14" s="51">
        <f t="shared" si="5"/>
        <v>0.000009365516688</v>
      </c>
      <c r="Q14" s="51">
        <f t="shared" si="6"/>
        <v>0.7037727605</v>
      </c>
      <c r="R14" s="51">
        <f t="shared" si="7"/>
        <v>40.32320891</v>
      </c>
      <c r="S14" s="21">
        <f t="shared" si="8"/>
        <v>2.273546124</v>
      </c>
      <c r="T14" s="51">
        <f t="shared" si="9"/>
        <v>130.2645974</v>
      </c>
      <c r="U14" s="54">
        <f t="shared" si="10"/>
        <v>-40.32320891</v>
      </c>
      <c r="V14" s="51">
        <f t="shared" si="11"/>
        <v>0.000004727704894</v>
      </c>
      <c r="W14" s="51">
        <f t="shared" si="12"/>
        <v>-106.5069928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1280.388888888889</v>
      </c>
      <c r="E15" s="53">
        <v>-113.3982469999881</v>
      </c>
      <c r="F15" s="52">
        <v>1280.388888888889</v>
      </c>
      <c r="G15" s="52">
        <v>-105.808416372797</v>
      </c>
      <c r="H15" s="54">
        <f t="shared" si="1"/>
        <v>-7.589830627</v>
      </c>
      <c r="I15" s="52">
        <v>1280.388888888889</v>
      </c>
      <c r="J15" s="52">
        <v>-107.0719164310008</v>
      </c>
      <c r="K15" s="52">
        <v>1280.388888888889</v>
      </c>
      <c r="L15" s="52">
        <v>-103.0437621585005</v>
      </c>
      <c r="M15" s="51">
        <f t="shared" si="2"/>
        <v>0.00000213839362</v>
      </c>
      <c r="N15" s="51">
        <f t="shared" si="3"/>
        <v>0.00000512364677</v>
      </c>
      <c r="O15" s="51">
        <f t="shared" si="4"/>
        <v>0.000004430004613</v>
      </c>
      <c r="P15" s="51">
        <f t="shared" si="5"/>
        <v>0.000007043879082</v>
      </c>
      <c r="Q15" s="51">
        <f t="shared" si="6"/>
        <v>1.034335555</v>
      </c>
      <c r="R15" s="51">
        <f t="shared" si="7"/>
        <v>59.26306191</v>
      </c>
      <c r="S15" s="21">
        <f t="shared" si="8"/>
        <v>2.601326035</v>
      </c>
      <c r="T15" s="51">
        <f t="shared" si="9"/>
        <v>149.045003</v>
      </c>
      <c r="U15" s="54">
        <f t="shared" si="10"/>
        <v>-59.26306191</v>
      </c>
      <c r="V15" s="51">
        <f t="shared" si="11"/>
        <v>0.000004430004613</v>
      </c>
      <c r="W15" s="51">
        <f t="shared" si="12"/>
        <v>-107.0719164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-129.908698558665</v>
      </c>
      <c r="F16" s="56">
        <v>2345.722222222222</v>
      </c>
      <c r="G16" s="56">
        <v>-120.9596846881671</v>
      </c>
      <c r="H16" s="57">
        <f t="shared" si="1"/>
        <v>-8.94901387</v>
      </c>
      <c r="I16" s="56">
        <v>2345.722222222222</v>
      </c>
      <c r="J16" s="56">
        <v>-119.4323696957908</v>
      </c>
      <c r="K16" s="56">
        <v>2345.722222222222</v>
      </c>
      <c r="L16" s="56">
        <v>-118.4442484671827</v>
      </c>
      <c r="M16" s="58">
        <f t="shared" si="2"/>
        <v>0.0000003195693152</v>
      </c>
      <c r="N16" s="58">
        <f t="shared" si="3"/>
        <v>0.0000008953972693</v>
      </c>
      <c r="O16" s="58">
        <f t="shared" si="4"/>
        <v>0.000001067533507</v>
      </c>
      <c r="P16" s="51">
        <f t="shared" si="5"/>
        <v>0.000001196155321</v>
      </c>
      <c r="Q16" s="58">
        <f t="shared" si="6"/>
        <v>1.995418133</v>
      </c>
      <c r="R16" s="58">
        <f t="shared" si="7"/>
        <v>114.3290374</v>
      </c>
      <c r="S16" s="21">
        <f t="shared" si="8"/>
        <v>2.740782154</v>
      </c>
      <c r="T16" s="58">
        <f t="shared" si="9"/>
        <v>157.03525</v>
      </c>
      <c r="U16" s="57">
        <f t="shared" si="10"/>
        <v>-114.3290374</v>
      </c>
      <c r="V16" s="58">
        <f t="shared" si="11"/>
        <v>0.000001067533507</v>
      </c>
      <c r="W16" s="58">
        <f t="shared" si="12"/>
        <v>-119.4323697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-76.21048867544675</v>
      </c>
      <c r="F17" s="52">
        <v>50.72222222222222</v>
      </c>
      <c r="G17" s="52">
        <v>-66.15987413997718</v>
      </c>
      <c r="H17" s="54">
        <f t="shared" si="1"/>
        <v>-10.05061454</v>
      </c>
      <c r="I17" s="52">
        <v>50.72222222222222</v>
      </c>
      <c r="J17" s="52">
        <v>-63.79095514901168</v>
      </c>
      <c r="K17" s="52">
        <v>50.72222222222222</v>
      </c>
      <c r="L17" s="52">
        <v>-65.93698731928315</v>
      </c>
      <c r="M17" s="44">
        <f t="shared" si="2"/>
        <v>0.0001546947469</v>
      </c>
      <c r="N17" s="44">
        <f t="shared" si="3"/>
        <v>0.0004920466655</v>
      </c>
      <c r="O17" s="44">
        <f t="shared" si="4"/>
        <v>0.0006463269164</v>
      </c>
      <c r="P17" s="44">
        <f t="shared" si="5"/>
        <v>0.0005048363685</v>
      </c>
      <c r="Q17" s="44">
        <f t="shared" si="6"/>
        <v>3.057654874</v>
      </c>
      <c r="R17" s="44">
        <f t="shared" si="7"/>
        <v>175.1907195</v>
      </c>
      <c r="S17" s="20">
        <f t="shared" si="8"/>
        <v>1.497286484</v>
      </c>
      <c r="T17" s="44">
        <f t="shared" si="9"/>
        <v>85.78819623</v>
      </c>
      <c r="U17" s="54">
        <f t="shared" si="10"/>
        <v>175.1907195</v>
      </c>
      <c r="V17" s="44">
        <f t="shared" si="11"/>
        <v>0.0006463269164</v>
      </c>
      <c r="W17" s="44">
        <f t="shared" si="12"/>
        <v>-63.79095515</v>
      </c>
      <c r="X17" s="68">
        <f t="shared" si="13"/>
        <v>0</v>
      </c>
      <c r="Y17" s="46" t="str">
        <f t="shared" si="14"/>
        <v>OK</v>
      </c>
      <c r="Z17" s="47">
        <f t="shared" si="15"/>
        <v>0.00000002393046472</v>
      </c>
      <c r="AA17" s="47">
        <f t="shared" si="16"/>
        <v>0.000000242109921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-65.13621841234831</v>
      </c>
      <c r="F18" s="52">
        <v>146.5555555555555</v>
      </c>
      <c r="G18" s="52">
        <v>-67.69418641052314</v>
      </c>
      <c r="H18" s="54">
        <f t="shared" si="1"/>
        <v>2.557967998</v>
      </c>
      <c r="I18" s="52">
        <v>146.5555555555555</v>
      </c>
      <c r="J18" s="52">
        <v>-64.32266281180848</v>
      </c>
      <c r="K18" s="52">
        <v>146.6111111111111</v>
      </c>
      <c r="L18" s="52">
        <v>-73.07761253525368</v>
      </c>
      <c r="M18" s="51">
        <f t="shared" si="2"/>
        <v>0.0005535910745</v>
      </c>
      <c r="N18" s="51">
        <f t="shared" si="3"/>
        <v>0.0004123734342</v>
      </c>
      <c r="O18" s="51">
        <f t="shared" si="4"/>
        <v>0.0006079485954</v>
      </c>
      <c r="P18" s="51">
        <f t="shared" si="5"/>
        <v>0.0002218806213</v>
      </c>
      <c r="Q18" s="51">
        <f t="shared" si="6"/>
        <v>1.334436431</v>
      </c>
      <c r="R18" s="51">
        <f t="shared" si="7"/>
        <v>76.4575755</v>
      </c>
      <c r="S18" s="21">
        <f t="shared" si="8"/>
        <v>0.3601295508</v>
      </c>
      <c r="T18" s="51">
        <f t="shared" si="9"/>
        <v>20.63390334</v>
      </c>
      <c r="U18" s="54">
        <f t="shared" si="10"/>
        <v>76.4575755</v>
      </c>
      <c r="V18" s="51">
        <f t="shared" si="11"/>
        <v>0.0006079485954</v>
      </c>
      <c r="W18" s="51">
        <f t="shared" si="12"/>
        <v>-64.32266281</v>
      </c>
      <c r="X18" s="70">
        <f t="shared" si="13"/>
        <v>0</v>
      </c>
      <c r="Y18" s="40" t="str">
        <f t="shared" si="14"/>
        <v>OK</v>
      </c>
      <c r="Z18" s="48">
        <f t="shared" si="15"/>
        <v>0.0000003064630777</v>
      </c>
      <c r="AA18" s="48">
        <f t="shared" si="16"/>
        <v>0.0000001700518492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-73.90624641156222</v>
      </c>
      <c r="F19" s="52">
        <v>285.2777777777778</v>
      </c>
      <c r="G19" s="52">
        <v>-74.8578025991559</v>
      </c>
      <c r="H19" s="54">
        <f t="shared" si="1"/>
        <v>0.9515561876</v>
      </c>
      <c r="I19" s="52">
        <v>285.2777777777778</v>
      </c>
      <c r="J19" s="52">
        <v>-93.58360383480465</v>
      </c>
      <c r="K19" s="52">
        <v>285.2777777777778</v>
      </c>
      <c r="L19" s="52">
        <v>-71.34160603252103</v>
      </c>
      <c r="M19" s="51">
        <f t="shared" si="2"/>
        <v>0.0002016915388</v>
      </c>
      <c r="N19" s="51">
        <f t="shared" si="3"/>
        <v>0.0001807631372</v>
      </c>
      <c r="O19" s="51">
        <f t="shared" si="4"/>
        <v>0.00002093243775</v>
      </c>
      <c r="P19" s="51">
        <f t="shared" si="5"/>
        <v>0.000270969056</v>
      </c>
      <c r="Q19" s="51">
        <f t="shared" si="6"/>
        <v>0.002152726299</v>
      </c>
      <c r="R19" s="51">
        <f t="shared" si="7"/>
        <v>0.1233421314</v>
      </c>
      <c r="S19" s="21">
        <f t="shared" si="8"/>
        <v>1.571748655</v>
      </c>
      <c r="T19" s="51">
        <f t="shared" si="9"/>
        <v>90.0545644</v>
      </c>
      <c r="U19" s="54">
        <f t="shared" si="10"/>
        <v>-0.1233421314</v>
      </c>
      <c r="V19" s="51">
        <f t="shared" si="11"/>
        <v>0.00002093243775</v>
      </c>
      <c r="W19" s="51">
        <f t="shared" si="12"/>
        <v>-93.58360383</v>
      </c>
      <c r="X19" s="70">
        <f t="shared" si="13"/>
        <v>0</v>
      </c>
      <c r="Y19" s="40" t="str">
        <f t="shared" si="14"/>
        <v>OK</v>
      </c>
      <c r="Z19" s="48">
        <f t="shared" si="15"/>
        <v>0.00000004067947682</v>
      </c>
      <c r="AA19" s="48">
        <f t="shared" si="16"/>
        <v>0.00000003267531177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-80.48006271078162</v>
      </c>
      <c r="F20" s="52">
        <v>457.6111111111111</v>
      </c>
      <c r="G20" s="52">
        <v>-78.33356067279426</v>
      </c>
      <c r="H20" s="54">
        <f t="shared" si="1"/>
        <v>-2.146502038</v>
      </c>
      <c r="I20" s="52">
        <v>457.6111111111111</v>
      </c>
      <c r="J20" s="52">
        <v>-85.11678953501728</v>
      </c>
      <c r="K20" s="52">
        <v>457.6111111111111</v>
      </c>
      <c r="L20" s="52">
        <v>-74.71896968509759</v>
      </c>
      <c r="M20" s="51">
        <f t="shared" si="2"/>
        <v>0.00009462303297</v>
      </c>
      <c r="N20" s="51">
        <f t="shared" si="3"/>
        <v>0.0001211495949</v>
      </c>
      <c r="O20" s="51">
        <f t="shared" si="4"/>
        <v>0.00005548307507</v>
      </c>
      <c r="P20" s="51">
        <f t="shared" si="5"/>
        <v>0.0001836756205</v>
      </c>
      <c r="Q20" s="51">
        <f t="shared" si="6"/>
        <v>0.4591641947</v>
      </c>
      <c r="R20" s="51">
        <f t="shared" si="7"/>
        <v>26.30817046</v>
      </c>
      <c r="S20" s="21">
        <f t="shared" si="8"/>
        <v>2.027273049</v>
      </c>
      <c r="T20" s="51">
        <f t="shared" si="9"/>
        <v>116.1541896</v>
      </c>
      <c r="U20" s="54">
        <f t="shared" si="10"/>
        <v>-26.30817046</v>
      </c>
      <c r="V20" s="51">
        <f t="shared" si="11"/>
        <v>0.00005548307507</v>
      </c>
      <c r="W20" s="51">
        <f t="shared" si="12"/>
        <v>-85.11678954</v>
      </c>
      <c r="X20" s="70">
        <f t="shared" si="13"/>
        <v>0</v>
      </c>
      <c r="Y20" s="40" t="str">
        <f t="shared" si="14"/>
        <v>OK</v>
      </c>
      <c r="Z20" s="48">
        <f t="shared" si="15"/>
        <v>0.000000008953518369</v>
      </c>
      <c r="AA20" s="48">
        <f t="shared" si="16"/>
        <v>0.00000001467722435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-101.4528934625811</v>
      </c>
      <c r="F21" s="52">
        <v>662.1111111111111</v>
      </c>
      <c r="G21" s="52">
        <v>-97.41692293372878</v>
      </c>
      <c r="H21" s="54">
        <f t="shared" si="1"/>
        <v>-4.035970529</v>
      </c>
      <c r="I21" s="52">
        <v>662.1111111111111</v>
      </c>
      <c r="J21" s="52">
        <v>-101.3060943936335</v>
      </c>
      <c r="K21" s="52">
        <v>662.1111111111111</v>
      </c>
      <c r="L21" s="52">
        <v>-94.04790977377036</v>
      </c>
      <c r="M21" s="51">
        <f t="shared" si="2"/>
        <v>0.000008459707102</v>
      </c>
      <c r="N21" s="51">
        <f t="shared" si="3"/>
        <v>0.00001346337223</v>
      </c>
      <c r="O21" s="51">
        <f t="shared" si="4"/>
        <v>0.000008603898538</v>
      </c>
      <c r="P21" s="51">
        <f t="shared" si="5"/>
        <v>0.00001984287111</v>
      </c>
      <c r="Q21" s="51">
        <f t="shared" si="6"/>
        <v>0.6682068098</v>
      </c>
      <c r="R21" s="51">
        <f t="shared" si="7"/>
        <v>38.28543004</v>
      </c>
      <c r="S21" s="21">
        <f t="shared" si="8"/>
        <v>2.237745529</v>
      </c>
      <c r="T21" s="51">
        <f t="shared" si="9"/>
        <v>128.2133744</v>
      </c>
      <c r="U21" s="54">
        <f t="shared" si="10"/>
        <v>-38.28543004</v>
      </c>
      <c r="V21" s="51">
        <f t="shared" si="11"/>
        <v>0.000008603898538</v>
      </c>
      <c r="W21" s="51">
        <f t="shared" si="12"/>
        <v>-101.3060944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0.0000000001812623919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1280.444444444444</v>
      </c>
      <c r="E22" s="53">
        <v>-105.4629501491483</v>
      </c>
      <c r="F22" s="52">
        <v>1280.388888888889</v>
      </c>
      <c r="G22" s="52">
        <v>-99.73050579085624</v>
      </c>
      <c r="H22" s="54">
        <f t="shared" si="1"/>
        <v>-5.732444358</v>
      </c>
      <c r="I22" s="52">
        <v>1280.388888888889</v>
      </c>
      <c r="J22" s="52">
        <v>-101.1005115546889</v>
      </c>
      <c r="K22" s="52">
        <v>1280.388888888889</v>
      </c>
      <c r="L22" s="52">
        <v>-96.40911710781516</v>
      </c>
      <c r="M22" s="51">
        <f t="shared" si="2"/>
        <v>0.000005331537799</v>
      </c>
      <c r="N22" s="51">
        <f t="shared" si="3"/>
        <v>0.00001031513011</v>
      </c>
      <c r="O22" s="51">
        <f t="shared" si="4"/>
        <v>0.000008809969852</v>
      </c>
      <c r="P22" s="51">
        <f t="shared" si="5"/>
        <v>0.00001511973379</v>
      </c>
      <c r="Q22" s="51">
        <f t="shared" si="6"/>
        <v>1.023771771</v>
      </c>
      <c r="R22" s="51">
        <f t="shared" si="7"/>
        <v>58.65780168</v>
      </c>
      <c r="S22" s="21">
        <f t="shared" si="8"/>
        <v>2.591751136</v>
      </c>
      <c r="T22" s="51">
        <f t="shared" si="9"/>
        <v>148.4964017</v>
      </c>
      <c r="U22" s="54">
        <f t="shared" si="10"/>
        <v>-58.65780168</v>
      </c>
      <c r="V22" s="51">
        <f t="shared" si="11"/>
        <v>0.000008809969852</v>
      </c>
      <c r="W22" s="51">
        <f t="shared" si="12"/>
        <v>-101.1005116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0.0000000001064019093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-121.5928006073039</v>
      </c>
      <c r="F23" s="56">
        <v>2345.722222222222</v>
      </c>
      <c r="G23" s="56">
        <v>-114.7704388832903</v>
      </c>
      <c r="H23" s="57">
        <f t="shared" si="1"/>
        <v>-6.822361724</v>
      </c>
      <c r="I23" s="56">
        <v>2345.722222222222</v>
      </c>
      <c r="J23" s="56">
        <v>-112.8538134921216</v>
      </c>
      <c r="K23" s="56">
        <v>2345.722222222222</v>
      </c>
      <c r="L23" s="56">
        <v>-111.6359348506768</v>
      </c>
      <c r="M23" s="58">
        <f t="shared" si="2"/>
        <v>0.0000008324534732</v>
      </c>
      <c r="N23" s="58">
        <f t="shared" si="3"/>
        <v>0.000001825904487</v>
      </c>
      <c r="O23" s="58">
        <f t="shared" si="4"/>
        <v>0.000002276718442</v>
      </c>
      <c r="P23" s="58">
        <f t="shared" si="5"/>
        <v>0.000002619408651</v>
      </c>
      <c r="Q23" s="58">
        <f t="shared" si="6"/>
        <v>1.961074789</v>
      </c>
      <c r="R23" s="58">
        <f t="shared" si="7"/>
        <v>112.3613087</v>
      </c>
      <c r="S23" s="24">
        <f t="shared" si="8"/>
        <v>2.77173538</v>
      </c>
      <c r="T23" s="58">
        <f t="shared" si="9"/>
        <v>158.8087392</v>
      </c>
      <c r="U23" s="57">
        <f t="shared" si="10"/>
        <v>-112.3613087</v>
      </c>
      <c r="V23" s="58">
        <f t="shared" si="11"/>
        <v>0.000002276718442</v>
      </c>
      <c r="W23" s="58">
        <f t="shared" si="12"/>
        <v>-112.8538135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-83.65541300534046</v>
      </c>
      <c r="F3" s="42">
        <v>50.72222222222222</v>
      </c>
      <c r="G3" s="42">
        <v>-72.03399482155079</v>
      </c>
      <c r="H3" s="43">
        <f t="shared" ref="H3:H23" si="1">E3-G3</f>
        <v>-11.62141818</v>
      </c>
      <c r="I3" s="42">
        <v>50.72222222222222</v>
      </c>
      <c r="J3" s="42">
        <v>-70.01314139132356</v>
      </c>
      <c r="K3" s="42">
        <v>50.72222222222222</v>
      </c>
      <c r="L3" s="42">
        <v>-71.85636776001778</v>
      </c>
      <c r="M3" s="44">
        <f t="shared" ref="M3:M23" si="2">10^(E3/20)</f>
        <v>0.00006564918663</v>
      </c>
      <c r="N3" s="44">
        <f t="shared" ref="N3:N23" si="3">10^(G3/20)</f>
        <v>0.0002502074627</v>
      </c>
      <c r="O3" s="44">
        <f t="shared" ref="O3:O23" si="4">10^(J3/20)</f>
        <v>0.0003157496882</v>
      </c>
      <c r="P3" s="44">
        <f t="shared" ref="P3:P23" si="5">10^(L3/20)</f>
        <v>0.0002553769007</v>
      </c>
      <c r="Q3" s="44">
        <f t="shared" ref="Q3:Q23" si="6">ACOS((M3^2+N3^2-O3^2)/(2*M3*N3))</f>
        <v>3.077450153</v>
      </c>
      <c r="R3" s="44">
        <f t="shared" ref="R3:R23" si="7">(360/(2*PI()))*Q3</f>
        <v>176.3249054</v>
      </c>
      <c r="S3" s="20">
        <f t="shared" ref="S3:S23" si="8">ACOS((M3^2+N3^2-P3^2)/(2*M3*N3))</f>
        <v>1.519140661</v>
      </c>
      <c r="T3" s="44">
        <f t="shared" ref="T3:T23" si="9">(360/(2*PI()))*S3</f>
        <v>87.04034839</v>
      </c>
      <c r="U3" s="43">
        <f t="shared" ref="U3:U23" si="10">IF(T3&lt;90,R3*1,R3*-1)</f>
        <v>176.3249054</v>
      </c>
      <c r="V3" s="44">
        <f t="shared" ref="V3:V23" si="11">(M3^2+N3^2-2*M3*N3*COS(Q3))^0.5</f>
        <v>0.0003157496882</v>
      </c>
      <c r="W3" s="44">
        <f t="shared" ref="W3:W23" si="12">20*LOG(V3)</f>
        <v>-70.01314139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0.000000004309815706</v>
      </c>
      <c r="AA3" s="47">
        <f t="shared" ref="AA3:AA23" si="16">10^(G3/10)</f>
        <v>0.00000006260377441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146.6111111111111</v>
      </c>
      <c r="E4" s="53">
        <v>-72.25762626319013</v>
      </c>
      <c r="F4" s="52">
        <v>146.5555555555555</v>
      </c>
      <c r="G4" s="52">
        <v>-73.64218688634904</v>
      </c>
      <c r="H4" s="54">
        <f t="shared" si="1"/>
        <v>1.384560623</v>
      </c>
      <c r="I4" s="52">
        <v>146.5555555555555</v>
      </c>
      <c r="J4" s="52">
        <v>-69.80708900639043</v>
      </c>
      <c r="K4" s="52">
        <v>146.6111111111111</v>
      </c>
      <c r="L4" s="52">
        <v>-85.01816863440945</v>
      </c>
      <c r="M4" s="51">
        <f t="shared" si="2"/>
        <v>0.000243847713</v>
      </c>
      <c r="N4" s="51">
        <f t="shared" si="3"/>
        <v>0.0002079173138</v>
      </c>
      <c r="O4" s="51">
        <f t="shared" si="4"/>
        <v>0.0003233296631</v>
      </c>
      <c r="P4" s="51">
        <f t="shared" si="5"/>
        <v>0.0000561166282</v>
      </c>
      <c r="Q4" s="51">
        <f t="shared" si="6"/>
        <v>1.589049299</v>
      </c>
      <c r="R4" s="51">
        <f t="shared" si="7"/>
        <v>91.04581825</v>
      </c>
      <c r="S4" s="21">
        <f t="shared" si="8"/>
        <v>0.191731392</v>
      </c>
      <c r="T4" s="51">
        <f t="shared" si="9"/>
        <v>10.98539956</v>
      </c>
      <c r="U4" s="54">
        <f t="shared" si="10"/>
        <v>91.04581825</v>
      </c>
      <c r="V4" s="51">
        <f t="shared" si="11"/>
        <v>0.0003233296631</v>
      </c>
      <c r="W4" s="51">
        <f t="shared" si="12"/>
        <v>-69.80708901</v>
      </c>
      <c r="X4" s="70">
        <f t="shared" si="13"/>
        <v>0</v>
      </c>
      <c r="Y4" s="40" t="str">
        <f t="shared" si="14"/>
        <v>OK</v>
      </c>
      <c r="Z4" s="48">
        <f t="shared" si="15"/>
        <v>0.00000005946170715</v>
      </c>
      <c r="AA4" s="48">
        <f t="shared" si="16"/>
        <v>0.00000004322960939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-77.72759440647049</v>
      </c>
      <c r="F5" s="52">
        <v>285.2777777777778</v>
      </c>
      <c r="G5" s="52">
        <v>-80.83924614029115</v>
      </c>
      <c r="H5" s="54">
        <f t="shared" si="1"/>
        <v>3.111651734</v>
      </c>
      <c r="I5" s="52">
        <v>285.2777777777778</v>
      </c>
      <c r="J5" s="52">
        <v>-87.76163867308831</v>
      </c>
      <c r="K5" s="52">
        <v>285.2777777777778</v>
      </c>
      <c r="L5" s="52">
        <v>-76.45934186948162</v>
      </c>
      <c r="M5" s="51">
        <f t="shared" si="2"/>
        <v>0.0001299033287</v>
      </c>
      <c r="N5" s="51">
        <f t="shared" si="3"/>
        <v>0.00009078993245</v>
      </c>
      <c r="O5" s="51">
        <f t="shared" si="4"/>
        <v>0.00004091834562</v>
      </c>
      <c r="P5" s="51">
        <f t="shared" si="5"/>
        <v>0.0001503255864</v>
      </c>
      <c r="Q5" s="51">
        <f t="shared" si="6"/>
        <v>0.1107277692</v>
      </c>
      <c r="R5" s="51">
        <f t="shared" si="7"/>
        <v>6.344233852</v>
      </c>
      <c r="S5" s="21">
        <f t="shared" si="8"/>
        <v>1.463761351</v>
      </c>
      <c r="T5" s="51">
        <f t="shared" si="9"/>
        <v>83.8673476</v>
      </c>
      <c r="U5" s="54">
        <f t="shared" si="10"/>
        <v>6.344233852</v>
      </c>
      <c r="V5" s="51">
        <f t="shared" si="11"/>
        <v>0.00004091834562</v>
      </c>
      <c r="W5" s="51">
        <f t="shared" si="12"/>
        <v>-87.76163867</v>
      </c>
      <c r="X5" s="70">
        <f t="shared" si="13"/>
        <v>0</v>
      </c>
      <c r="Y5" s="40" t="str">
        <f t="shared" si="14"/>
        <v>OK</v>
      </c>
      <c r="Z5" s="48">
        <f t="shared" si="15"/>
        <v>0.0000000168748748</v>
      </c>
      <c r="AA5" s="48">
        <f t="shared" si="16"/>
        <v>0.000000008242811835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-84.93526107832714</v>
      </c>
      <c r="F6" s="52">
        <v>457.6111111111111</v>
      </c>
      <c r="G6" s="52">
        <v>-84.51911706553807</v>
      </c>
      <c r="H6" s="54">
        <f t="shared" si="1"/>
        <v>-0.4161440128</v>
      </c>
      <c r="I6" s="52">
        <v>457.6111111111111</v>
      </c>
      <c r="J6" s="52">
        <v>-92.25683811626142</v>
      </c>
      <c r="K6" s="52">
        <v>457.6111111111111</v>
      </c>
      <c r="L6" s="52">
        <v>-80.23126015023237</v>
      </c>
      <c r="M6" s="51">
        <f t="shared" si="2"/>
        <v>0.0000566548307</v>
      </c>
      <c r="N6" s="51">
        <f t="shared" si="3"/>
        <v>0.00005943525724</v>
      </c>
      <c r="O6" s="51">
        <f t="shared" si="4"/>
        <v>0.00002438698405</v>
      </c>
      <c r="P6" s="51">
        <f t="shared" si="5"/>
        <v>0.00009737265067</v>
      </c>
      <c r="Q6" s="51">
        <f t="shared" si="6"/>
        <v>0.4206127999</v>
      </c>
      <c r="R6" s="51">
        <f t="shared" si="7"/>
        <v>24.09933824</v>
      </c>
      <c r="S6" s="21">
        <f t="shared" si="8"/>
        <v>1.989660618</v>
      </c>
      <c r="T6" s="51">
        <f t="shared" si="9"/>
        <v>113.9991561</v>
      </c>
      <c r="U6" s="54">
        <f t="shared" si="10"/>
        <v>-24.09933824</v>
      </c>
      <c r="V6" s="51">
        <f t="shared" si="11"/>
        <v>0.00002438698405</v>
      </c>
      <c r="W6" s="51">
        <f t="shared" si="12"/>
        <v>-92.25683812</v>
      </c>
      <c r="X6" s="70">
        <f t="shared" si="13"/>
        <v>0</v>
      </c>
      <c r="Y6" s="40" t="str">
        <f t="shared" si="14"/>
        <v>OK</v>
      </c>
      <c r="Z6" s="48">
        <f t="shared" si="15"/>
        <v>0.000000003209769841</v>
      </c>
      <c r="AA6" s="48">
        <f t="shared" si="16"/>
        <v>0.000000003532549804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-105.9312804248233</v>
      </c>
      <c r="F7" s="52">
        <v>662.1111111111111</v>
      </c>
      <c r="G7" s="52">
        <v>-103.5069479941753</v>
      </c>
      <c r="H7" s="54">
        <f t="shared" si="1"/>
        <v>-2.424332431</v>
      </c>
      <c r="I7" s="52">
        <v>662.1111111111111</v>
      </c>
      <c r="J7" s="52">
        <v>-107.9348101169274</v>
      </c>
      <c r="K7" s="52">
        <v>662.1111111111111</v>
      </c>
      <c r="L7" s="52">
        <v>-99.56222759167943</v>
      </c>
      <c r="M7" s="51">
        <f t="shared" si="2"/>
        <v>0.000005051681704</v>
      </c>
      <c r="N7" s="51">
        <f t="shared" si="3"/>
        <v>0.000006678095114</v>
      </c>
      <c r="O7" s="51">
        <f t="shared" si="4"/>
        <v>0.0000040110631</v>
      </c>
      <c r="P7" s="51">
        <f t="shared" si="5"/>
        <v>0.00001051692121</v>
      </c>
      <c r="Q7" s="51">
        <f t="shared" si="6"/>
        <v>0.6422442669</v>
      </c>
      <c r="R7" s="51">
        <f t="shared" si="7"/>
        <v>36.79788591</v>
      </c>
      <c r="S7" s="21">
        <f t="shared" si="8"/>
        <v>2.214417053</v>
      </c>
      <c r="T7" s="51">
        <f t="shared" si="9"/>
        <v>126.8767512</v>
      </c>
      <c r="U7" s="54">
        <f t="shared" si="10"/>
        <v>-36.79788591</v>
      </c>
      <c r="V7" s="51">
        <f t="shared" si="11"/>
        <v>0.0000040110631</v>
      </c>
      <c r="W7" s="51">
        <f t="shared" si="12"/>
        <v>-107.9348101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-109.9072580634453</v>
      </c>
      <c r="F8" s="52">
        <v>1280.388888888889</v>
      </c>
      <c r="G8" s="52">
        <v>-105.6910731991004</v>
      </c>
      <c r="H8" s="54">
        <f t="shared" si="1"/>
        <v>-4.216184864</v>
      </c>
      <c r="I8" s="52">
        <v>1280.388888888889</v>
      </c>
      <c r="J8" s="52">
        <v>-107.0266436696719</v>
      </c>
      <c r="K8" s="52">
        <v>1280.388888888889</v>
      </c>
      <c r="L8" s="52">
        <v>-101.8362670765133</v>
      </c>
      <c r="M8" s="51">
        <f t="shared" si="2"/>
        <v>0.00000319622318</v>
      </c>
      <c r="N8" s="51">
        <f t="shared" si="3"/>
        <v>0.000005193335025</v>
      </c>
      <c r="O8" s="51">
        <f t="shared" si="4"/>
        <v>0.000004453155048</v>
      </c>
      <c r="P8" s="51">
        <f t="shared" si="5"/>
        <v>0.00000809443698</v>
      </c>
      <c r="Q8" s="51">
        <f t="shared" si="6"/>
        <v>1.02066381</v>
      </c>
      <c r="R8" s="51">
        <f t="shared" si="7"/>
        <v>58.4797286</v>
      </c>
      <c r="S8" s="21">
        <f t="shared" si="8"/>
        <v>2.593389357</v>
      </c>
      <c r="T8" s="51">
        <f t="shared" si="9"/>
        <v>148.5902648</v>
      </c>
      <c r="U8" s="54">
        <f t="shared" si="10"/>
        <v>-58.4797286</v>
      </c>
      <c r="V8" s="51">
        <f t="shared" si="11"/>
        <v>0.000004453155048</v>
      </c>
      <c r="W8" s="51">
        <f t="shared" si="12"/>
        <v>-107.0266437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-125.7038333906364</v>
      </c>
      <c r="F9" s="56">
        <v>2345.722222222222</v>
      </c>
      <c r="G9" s="56">
        <v>-120.6186946698286</v>
      </c>
      <c r="H9" s="57">
        <f t="shared" si="1"/>
        <v>-5.085138721</v>
      </c>
      <c r="I9" s="56">
        <v>2345.722222222222</v>
      </c>
      <c r="J9" s="56">
        <v>-118.3421538050347</v>
      </c>
      <c r="K9" s="56">
        <v>2345.722222222222</v>
      </c>
      <c r="L9" s="56">
        <v>-116.8787931697353</v>
      </c>
      <c r="M9" s="58">
        <f t="shared" si="2"/>
        <v>0.0000005185711246</v>
      </c>
      <c r="N9" s="58">
        <f t="shared" si="3"/>
        <v>0.0000009312478144</v>
      </c>
      <c r="O9" s="58">
        <f t="shared" si="4"/>
        <v>0.000001210297984</v>
      </c>
      <c r="P9" s="51">
        <f t="shared" si="5"/>
        <v>0.000001432386903</v>
      </c>
      <c r="Q9" s="58">
        <f t="shared" si="6"/>
        <v>1.918041674</v>
      </c>
      <c r="R9" s="58">
        <f t="shared" si="7"/>
        <v>109.8956928</v>
      </c>
      <c r="S9" s="21">
        <f t="shared" si="8"/>
        <v>2.81762576</v>
      </c>
      <c r="T9" s="58">
        <f t="shared" si="9"/>
        <v>161.4380643</v>
      </c>
      <c r="U9" s="57">
        <f t="shared" si="10"/>
        <v>-109.8956928</v>
      </c>
      <c r="V9" s="58">
        <f t="shared" si="11"/>
        <v>0.000001210297984</v>
      </c>
      <c r="W9" s="58">
        <f t="shared" si="12"/>
        <v>-118.3421538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-80.86115431738625</v>
      </c>
      <c r="F10" s="52">
        <v>50.72222222222222</v>
      </c>
      <c r="G10" s="52">
        <v>-72.32884776722727</v>
      </c>
      <c r="H10" s="54">
        <f t="shared" si="1"/>
        <v>-8.53230655</v>
      </c>
      <c r="I10" s="52">
        <v>50.72222222222222</v>
      </c>
      <c r="J10" s="52">
        <v>-69.57560340719033</v>
      </c>
      <c r="K10" s="52">
        <v>50.72222222222222</v>
      </c>
      <c r="L10" s="52">
        <v>-72.0393327650939</v>
      </c>
      <c r="M10" s="44">
        <f t="shared" si="2"/>
        <v>0.00009056122409</v>
      </c>
      <c r="N10" s="44">
        <f t="shared" si="3"/>
        <v>0.0002418564153</v>
      </c>
      <c r="O10" s="44">
        <f t="shared" si="4"/>
        <v>0.0003320624972</v>
      </c>
      <c r="P10" s="44">
        <f t="shared" si="5"/>
        <v>0.0002500537441</v>
      </c>
      <c r="Q10" s="44">
        <f t="shared" si="6"/>
        <v>3.037747239</v>
      </c>
      <c r="R10" s="44">
        <f t="shared" si="7"/>
        <v>174.050096</v>
      </c>
      <c r="S10" s="20">
        <f t="shared" si="8"/>
        <v>1.475481969</v>
      </c>
      <c r="T10" s="44">
        <f t="shared" si="9"/>
        <v>84.5388896</v>
      </c>
      <c r="U10" s="54">
        <f t="shared" si="10"/>
        <v>174.050096</v>
      </c>
      <c r="V10" s="44">
        <f t="shared" si="11"/>
        <v>0.0003320624972</v>
      </c>
      <c r="W10" s="44">
        <f t="shared" si="12"/>
        <v>-69.57560341</v>
      </c>
      <c r="X10" s="68">
        <f t="shared" si="13"/>
        <v>0</v>
      </c>
      <c r="Y10" s="46" t="str">
        <f t="shared" si="14"/>
        <v>OK</v>
      </c>
      <c r="Z10" s="47">
        <f t="shared" si="15"/>
        <v>0.000000008201335309</v>
      </c>
      <c r="AA10" s="47">
        <f t="shared" si="16"/>
        <v>0.00000005849452562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-69.75743085060473</v>
      </c>
      <c r="F11" s="52">
        <v>146.5555555555555</v>
      </c>
      <c r="G11" s="52">
        <v>-73.78727486412996</v>
      </c>
      <c r="H11" s="54">
        <f t="shared" si="1"/>
        <v>4.029844014</v>
      </c>
      <c r="I11" s="52">
        <v>146.5555555555555</v>
      </c>
      <c r="J11" s="52">
        <v>-70.38586073292696</v>
      </c>
      <c r="K11" s="52">
        <v>146.6111111111111</v>
      </c>
      <c r="L11" s="52">
        <v>-74.83091517393781</v>
      </c>
      <c r="M11" s="51">
        <f t="shared" si="2"/>
        <v>0.0003251834673</v>
      </c>
      <c r="N11" s="51">
        <f t="shared" si="3"/>
        <v>0.0002044731355</v>
      </c>
      <c r="O11" s="51">
        <f t="shared" si="4"/>
        <v>0.0003024871732</v>
      </c>
      <c r="P11" s="51">
        <f t="shared" si="5"/>
        <v>0.0001813235617</v>
      </c>
      <c r="Q11" s="51">
        <f t="shared" si="6"/>
        <v>1.135673403</v>
      </c>
      <c r="R11" s="51">
        <f t="shared" si="7"/>
        <v>65.06929289</v>
      </c>
      <c r="S11" s="21">
        <f t="shared" si="8"/>
        <v>0.5309361062</v>
      </c>
      <c r="T11" s="51">
        <f t="shared" si="9"/>
        <v>30.42039808</v>
      </c>
      <c r="U11" s="54">
        <f t="shared" si="10"/>
        <v>65.06929289</v>
      </c>
      <c r="V11" s="51">
        <f t="shared" si="11"/>
        <v>0.0003024871732</v>
      </c>
      <c r="W11" s="51">
        <f t="shared" si="12"/>
        <v>-70.38586073</v>
      </c>
      <c r="X11" s="70">
        <f t="shared" si="13"/>
        <v>0</v>
      </c>
      <c r="Y11" s="40" t="str">
        <f t="shared" si="14"/>
        <v>OK</v>
      </c>
      <c r="Z11" s="48">
        <f t="shared" si="15"/>
        <v>0.0000001057442874</v>
      </c>
      <c r="AA11" s="48">
        <f t="shared" si="16"/>
        <v>0.00000004180926315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-82.68083613535595</v>
      </c>
      <c r="F12" s="52">
        <v>285.2777777777778</v>
      </c>
      <c r="G12" s="52">
        <v>-80.91719287040641</v>
      </c>
      <c r="H12" s="54">
        <f t="shared" si="1"/>
        <v>-1.763643265</v>
      </c>
      <c r="I12" s="52">
        <v>285.2777777777778</v>
      </c>
      <c r="J12" s="52">
        <v>-92.94826463477987</v>
      </c>
      <c r="K12" s="52">
        <v>285.2777777777778</v>
      </c>
      <c r="L12" s="52">
        <v>-77.95450542134775</v>
      </c>
      <c r="M12" s="51">
        <f t="shared" si="2"/>
        <v>0.00007344431646</v>
      </c>
      <c r="N12" s="51">
        <f t="shared" si="3"/>
        <v>0.00008997883306</v>
      </c>
      <c r="O12" s="51">
        <f t="shared" si="4"/>
        <v>0.00002252095321</v>
      </c>
      <c r="P12" s="51">
        <f t="shared" si="5"/>
        <v>0.0001265536656</v>
      </c>
      <c r="Q12" s="51">
        <f t="shared" si="6"/>
        <v>0.1883727822</v>
      </c>
      <c r="R12" s="51">
        <f t="shared" si="7"/>
        <v>10.7929654</v>
      </c>
      <c r="S12" s="21">
        <f t="shared" si="8"/>
        <v>1.76306581</v>
      </c>
      <c r="T12" s="51">
        <f t="shared" si="9"/>
        <v>101.0162299</v>
      </c>
      <c r="U12" s="54">
        <f t="shared" si="10"/>
        <v>-10.7929654</v>
      </c>
      <c r="V12" s="51">
        <f t="shared" si="11"/>
        <v>0.00002252095321</v>
      </c>
      <c r="W12" s="51">
        <f t="shared" si="12"/>
        <v>-92.94826463</v>
      </c>
      <c r="X12" s="70">
        <f t="shared" si="13"/>
        <v>0</v>
      </c>
      <c r="Y12" s="40" t="str">
        <f t="shared" si="14"/>
        <v>OK</v>
      </c>
      <c r="Z12" s="48">
        <f t="shared" si="15"/>
        <v>0.00000000539406762</v>
      </c>
      <c r="AA12" s="48">
        <f t="shared" si="16"/>
        <v>0.000000008096190399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-88.39492959455765</v>
      </c>
      <c r="F13" s="52">
        <v>457.6111111111111</v>
      </c>
      <c r="G13" s="52">
        <v>-84.19150641644386</v>
      </c>
      <c r="H13" s="54">
        <f t="shared" si="1"/>
        <v>-4.203423178</v>
      </c>
      <c r="I13" s="52">
        <v>457.6111111111111</v>
      </c>
      <c r="J13" s="52">
        <v>-89.34191965566983</v>
      </c>
      <c r="K13" s="52">
        <v>457.6111111111111</v>
      </c>
      <c r="L13" s="52">
        <v>-81.2201220624168</v>
      </c>
      <c r="M13" s="51">
        <f t="shared" si="2"/>
        <v>0.00003804113974</v>
      </c>
      <c r="N13" s="51">
        <f t="shared" si="3"/>
        <v>0.00006171982403</v>
      </c>
      <c r="O13" s="51">
        <f t="shared" si="4"/>
        <v>0.00003411175134</v>
      </c>
      <c r="P13" s="51">
        <f t="shared" si="5"/>
        <v>0.00008689482179</v>
      </c>
      <c r="Q13" s="51">
        <f t="shared" si="6"/>
        <v>0.512336393</v>
      </c>
      <c r="R13" s="51">
        <f t="shared" si="7"/>
        <v>29.35471301</v>
      </c>
      <c r="S13" s="21">
        <f t="shared" si="8"/>
        <v>2.081252612</v>
      </c>
      <c r="T13" s="51">
        <f t="shared" si="9"/>
        <v>119.2469908</v>
      </c>
      <c r="U13" s="54">
        <f t="shared" si="10"/>
        <v>-29.35471301</v>
      </c>
      <c r="V13" s="51">
        <f t="shared" si="11"/>
        <v>0.00003411175134</v>
      </c>
      <c r="W13" s="51">
        <f t="shared" si="12"/>
        <v>-89.34191966</v>
      </c>
      <c r="X13" s="70">
        <f t="shared" si="13"/>
        <v>0</v>
      </c>
      <c r="Y13" s="40" t="str">
        <f t="shared" si="14"/>
        <v>OK</v>
      </c>
      <c r="Z13" s="48">
        <f t="shared" si="15"/>
        <v>0.000000001447128313</v>
      </c>
      <c r="AA13" s="48">
        <f t="shared" si="16"/>
        <v>0.000000003809336678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-109.3227294847822</v>
      </c>
      <c r="F14" s="52">
        <v>662.1111111111111</v>
      </c>
      <c r="G14" s="52">
        <v>-103.3688575624446</v>
      </c>
      <c r="H14" s="54">
        <f t="shared" si="1"/>
        <v>-5.953871922</v>
      </c>
      <c r="I14" s="52">
        <v>662.1111111111111</v>
      </c>
      <c r="J14" s="52">
        <v>-106.4986905981033</v>
      </c>
      <c r="K14" s="52">
        <v>662.1111111111111</v>
      </c>
      <c r="L14" s="52">
        <v>-100.5623842139572</v>
      </c>
      <c r="M14" s="51">
        <f t="shared" si="2"/>
        <v>0.000003418719946</v>
      </c>
      <c r="N14" s="51">
        <f t="shared" si="3"/>
        <v>0.000006785113579</v>
      </c>
      <c r="O14" s="51">
        <f t="shared" si="4"/>
        <v>0.000004732225921</v>
      </c>
      <c r="P14" s="51">
        <f t="shared" si="5"/>
        <v>0.000009373046882</v>
      </c>
      <c r="Q14" s="51">
        <f t="shared" si="6"/>
        <v>0.7050614327</v>
      </c>
      <c r="R14" s="51">
        <f t="shared" si="7"/>
        <v>40.39704439</v>
      </c>
      <c r="S14" s="21">
        <f t="shared" si="8"/>
        <v>2.27762287</v>
      </c>
      <c r="T14" s="51">
        <f t="shared" si="9"/>
        <v>130.4981778</v>
      </c>
      <c r="U14" s="54">
        <f t="shared" si="10"/>
        <v>-40.39704439</v>
      </c>
      <c r="V14" s="51">
        <f t="shared" si="11"/>
        <v>0.000004732225921</v>
      </c>
      <c r="W14" s="51">
        <f t="shared" si="12"/>
        <v>-106.4986906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1280.388888888889</v>
      </c>
      <c r="E15" s="53">
        <v>-113.4801362388957</v>
      </c>
      <c r="F15" s="52">
        <v>1280.388888888889</v>
      </c>
      <c r="G15" s="52">
        <v>-105.811781131934</v>
      </c>
      <c r="H15" s="54">
        <f t="shared" si="1"/>
        <v>-7.668355107</v>
      </c>
      <c r="I15" s="52">
        <v>1280.388888888889</v>
      </c>
      <c r="J15" s="52">
        <v>-107.0645993543166</v>
      </c>
      <c r="K15" s="52">
        <v>1280.388888888889</v>
      </c>
      <c r="L15" s="52">
        <v>-103.059095262854</v>
      </c>
      <c r="M15" s="51">
        <f t="shared" si="2"/>
        <v>0.000002118327909</v>
      </c>
      <c r="N15" s="51">
        <f t="shared" si="3"/>
        <v>0.000005121662345</v>
      </c>
      <c r="O15" s="51">
        <f t="shared" si="4"/>
        <v>0.000004433738064</v>
      </c>
      <c r="P15" s="51">
        <f t="shared" si="5"/>
        <v>0.000007031455569</v>
      </c>
      <c r="Q15" s="51">
        <f t="shared" si="6"/>
        <v>1.035913813</v>
      </c>
      <c r="R15" s="51">
        <f t="shared" si="7"/>
        <v>59.35348943</v>
      </c>
      <c r="S15" s="21">
        <f t="shared" si="8"/>
        <v>2.611667374</v>
      </c>
      <c r="T15" s="51">
        <f t="shared" si="9"/>
        <v>149.637518</v>
      </c>
      <c r="U15" s="54">
        <f t="shared" si="10"/>
        <v>-59.35348943</v>
      </c>
      <c r="V15" s="51">
        <f t="shared" si="11"/>
        <v>0.000004433738064</v>
      </c>
      <c r="W15" s="51">
        <f t="shared" si="12"/>
        <v>-107.0645994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-129.7836947879544</v>
      </c>
      <c r="F16" s="56">
        <v>2345.722222222222</v>
      </c>
      <c r="G16" s="56">
        <v>-120.9367085981992</v>
      </c>
      <c r="H16" s="57">
        <f t="shared" si="1"/>
        <v>-8.84698619</v>
      </c>
      <c r="I16" s="56">
        <v>2345.722222222222</v>
      </c>
      <c r="J16" s="56">
        <v>-119.4671906220157</v>
      </c>
      <c r="K16" s="56">
        <v>2345.722222222222</v>
      </c>
      <c r="L16" s="56">
        <v>-118.3877967468506</v>
      </c>
      <c r="M16" s="58">
        <f t="shared" si="2"/>
        <v>0.0000003242016797</v>
      </c>
      <c r="N16" s="58">
        <f t="shared" si="3"/>
        <v>0.0000008977689276</v>
      </c>
      <c r="O16" s="58">
        <f t="shared" si="4"/>
        <v>0.000001063262431</v>
      </c>
      <c r="P16" s="51">
        <f t="shared" si="5"/>
        <v>0.000001203954745</v>
      </c>
      <c r="Q16" s="58">
        <f t="shared" si="6"/>
        <v>1.957302042</v>
      </c>
      <c r="R16" s="58">
        <f t="shared" si="7"/>
        <v>112.1451463</v>
      </c>
      <c r="S16" s="21">
        <f t="shared" si="8"/>
        <v>2.751622158</v>
      </c>
      <c r="T16" s="58">
        <f t="shared" si="9"/>
        <v>157.6563365</v>
      </c>
      <c r="U16" s="57">
        <f t="shared" si="10"/>
        <v>-112.1451463</v>
      </c>
      <c r="V16" s="58">
        <f t="shared" si="11"/>
        <v>0.000001063262431</v>
      </c>
      <c r="W16" s="58">
        <f t="shared" si="12"/>
        <v>-119.4671906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-76.12633553771795</v>
      </c>
      <c r="F17" s="52">
        <v>50.72222222222222</v>
      </c>
      <c r="G17" s="52">
        <v>-66.15989204258986</v>
      </c>
      <c r="H17" s="54">
        <f t="shared" si="1"/>
        <v>-9.966443495</v>
      </c>
      <c r="I17" s="52">
        <v>50.72222222222222</v>
      </c>
      <c r="J17" s="52">
        <v>-63.77102333412297</v>
      </c>
      <c r="K17" s="52">
        <v>50.72222222222222</v>
      </c>
      <c r="L17" s="52">
        <v>-65.93597560527047</v>
      </c>
      <c r="M17" s="44">
        <f t="shared" si="2"/>
        <v>0.000156200789</v>
      </c>
      <c r="N17" s="44">
        <f t="shared" si="3"/>
        <v>0.0004920456513</v>
      </c>
      <c r="O17" s="44">
        <f t="shared" si="4"/>
        <v>0.0006478117684</v>
      </c>
      <c r="P17" s="44">
        <f t="shared" si="5"/>
        <v>0.0005048951742</v>
      </c>
      <c r="Q17" s="44">
        <f t="shared" si="6"/>
        <v>3.05595171</v>
      </c>
      <c r="R17" s="44">
        <f t="shared" si="7"/>
        <v>175.0931354</v>
      </c>
      <c r="S17" s="20">
        <f t="shared" si="8"/>
        <v>1.495335802</v>
      </c>
      <c r="T17" s="44">
        <f t="shared" si="9"/>
        <v>85.6764304</v>
      </c>
      <c r="U17" s="54">
        <f t="shared" si="10"/>
        <v>175.0931354</v>
      </c>
      <c r="V17" s="44">
        <f t="shared" si="11"/>
        <v>0.0006478117684</v>
      </c>
      <c r="W17" s="44">
        <f t="shared" si="12"/>
        <v>-63.77102333</v>
      </c>
      <c r="X17" s="68">
        <f t="shared" si="13"/>
        <v>0</v>
      </c>
      <c r="Y17" s="46" t="str">
        <f t="shared" si="14"/>
        <v>OK</v>
      </c>
      <c r="Z17" s="47">
        <f t="shared" si="15"/>
        <v>0.00000002439868647</v>
      </c>
      <c r="AA17" s="47">
        <f t="shared" si="16"/>
        <v>0.000000242108923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146.6111111111111</v>
      </c>
      <c r="E18" s="53">
        <v>-65.11599239454229</v>
      </c>
      <c r="F18" s="52">
        <v>146.5555555555555</v>
      </c>
      <c r="G18" s="52">
        <v>-67.69414034553155</v>
      </c>
      <c r="H18" s="54">
        <f t="shared" si="1"/>
        <v>2.578147951</v>
      </c>
      <c r="I18" s="52">
        <v>146.5555555555555</v>
      </c>
      <c r="J18" s="52">
        <v>-64.32454158489192</v>
      </c>
      <c r="K18" s="52">
        <v>146.6111111111111</v>
      </c>
      <c r="L18" s="52">
        <v>-72.97459234461405</v>
      </c>
      <c r="M18" s="51">
        <f t="shared" si="2"/>
        <v>0.0005548816722</v>
      </c>
      <c r="N18" s="51">
        <f t="shared" si="3"/>
        <v>0.0004123756212</v>
      </c>
      <c r="O18" s="51">
        <f t="shared" si="4"/>
        <v>0.0006078171093</v>
      </c>
      <c r="P18" s="51">
        <f t="shared" si="5"/>
        <v>0.0002245279353</v>
      </c>
      <c r="Q18" s="51">
        <f t="shared" si="6"/>
        <v>1.331418049</v>
      </c>
      <c r="R18" s="51">
        <f t="shared" si="7"/>
        <v>76.28463495</v>
      </c>
      <c r="S18" s="21">
        <f t="shared" si="8"/>
        <v>0.3647382709</v>
      </c>
      <c r="T18" s="51">
        <f t="shared" si="9"/>
        <v>20.89796355</v>
      </c>
      <c r="U18" s="54">
        <f t="shared" si="10"/>
        <v>76.28463495</v>
      </c>
      <c r="V18" s="51">
        <f t="shared" si="11"/>
        <v>0.0006078171093</v>
      </c>
      <c r="W18" s="51">
        <f t="shared" si="12"/>
        <v>-64.32454158</v>
      </c>
      <c r="X18" s="70">
        <f t="shared" si="13"/>
        <v>0</v>
      </c>
      <c r="Y18" s="40" t="str">
        <f t="shared" si="14"/>
        <v>OK</v>
      </c>
      <c r="Z18" s="48">
        <f t="shared" si="15"/>
        <v>0.0000003078936702</v>
      </c>
      <c r="AA18" s="48">
        <f t="shared" si="16"/>
        <v>0.0000001700536529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-73.91841881920764</v>
      </c>
      <c r="F19" s="52">
        <v>285.2777777777778</v>
      </c>
      <c r="G19" s="52">
        <v>-74.85767152018494</v>
      </c>
      <c r="H19" s="54">
        <f t="shared" si="1"/>
        <v>0.939252701</v>
      </c>
      <c r="I19" s="52">
        <v>285.2777777777778</v>
      </c>
      <c r="J19" s="52">
        <v>-93.7037144847344</v>
      </c>
      <c r="K19" s="52">
        <v>285.2777777777778</v>
      </c>
      <c r="L19" s="52">
        <v>-71.34235560848457</v>
      </c>
      <c r="M19" s="51">
        <f t="shared" si="2"/>
        <v>0.0002014090862</v>
      </c>
      <c r="N19" s="51">
        <f t="shared" si="3"/>
        <v>0.0001807658651</v>
      </c>
      <c r="O19" s="51">
        <f t="shared" si="4"/>
        <v>0.00002064497093</v>
      </c>
      <c r="P19" s="51">
        <f t="shared" si="5"/>
        <v>0.0002709456729</v>
      </c>
      <c r="Q19" s="51">
        <f t="shared" si="6"/>
        <v>0.001408696177</v>
      </c>
      <c r="R19" s="51">
        <f t="shared" si="7"/>
        <v>0.08071234558</v>
      </c>
      <c r="S19" s="21">
        <f t="shared" si="8"/>
        <v>1.573126039</v>
      </c>
      <c r="T19" s="51">
        <f t="shared" si="9"/>
        <v>90.1334827</v>
      </c>
      <c r="U19" s="54">
        <f t="shared" si="10"/>
        <v>-0.08071234558</v>
      </c>
      <c r="V19" s="51">
        <f t="shared" si="11"/>
        <v>0.00002064497093</v>
      </c>
      <c r="W19" s="51">
        <f t="shared" si="12"/>
        <v>-93.70371448</v>
      </c>
      <c r="X19" s="70">
        <f t="shared" si="13"/>
        <v>0</v>
      </c>
      <c r="Y19" s="40" t="str">
        <f t="shared" si="14"/>
        <v>OK</v>
      </c>
      <c r="Z19" s="48">
        <f t="shared" si="15"/>
        <v>0.00000004056562</v>
      </c>
      <c r="AA19" s="48">
        <f t="shared" si="16"/>
        <v>0.00000003267629799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-80.48042619884629</v>
      </c>
      <c r="F20" s="52">
        <v>457.6111111111111</v>
      </c>
      <c r="G20" s="52">
        <v>-78.3332655675032</v>
      </c>
      <c r="H20" s="54">
        <f t="shared" si="1"/>
        <v>-2.147160631</v>
      </c>
      <c r="I20" s="52">
        <v>457.6111111111111</v>
      </c>
      <c r="J20" s="52">
        <v>-85.12601960329533</v>
      </c>
      <c r="K20" s="52">
        <v>457.6111111111111</v>
      </c>
      <c r="L20" s="52">
        <v>-74.71846421519646</v>
      </c>
      <c r="M20" s="51">
        <f t="shared" si="2"/>
        <v>0.00009461907326</v>
      </c>
      <c r="N20" s="51">
        <f t="shared" si="3"/>
        <v>0.0001211537111</v>
      </c>
      <c r="O20" s="51">
        <f t="shared" si="4"/>
        <v>0.00005542414725</v>
      </c>
      <c r="P20" s="51">
        <f t="shared" si="5"/>
        <v>0.0001836863097</v>
      </c>
      <c r="Q20" s="51">
        <f t="shared" si="6"/>
        <v>0.4584802044</v>
      </c>
      <c r="R20" s="51">
        <f t="shared" si="7"/>
        <v>26.2689807</v>
      </c>
      <c r="S20" s="21">
        <f t="shared" si="8"/>
        <v>2.027455684</v>
      </c>
      <c r="T20" s="51">
        <f t="shared" si="9"/>
        <v>116.1646539</v>
      </c>
      <c r="U20" s="54">
        <f t="shared" si="10"/>
        <v>-26.2689807</v>
      </c>
      <c r="V20" s="51">
        <f t="shared" si="11"/>
        <v>0.00005542414725</v>
      </c>
      <c r="W20" s="51">
        <f t="shared" si="12"/>
        <v>-85.1260196</v>
      </c>
      <c r="X20" s="70">
        <f t="shared" si="13"/>
        <v>0</v>
      </c>
      <c r="Y20" s="40" t="str">
        <f t="shared" si="14"/>
        <v>OK</v>
      </c>
      <c r="Z20" s="48">
        <f t="shared" si="15"/>
        <v>0.000000008952769024</v>
      </c>
      <c r="AA20" s="48">
        <f t="shared" si="16"/>
        <v>0.00000001467822171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-101.443025603018</v>
      </c>
      <c r="F21" s="52">
        <v>662.1111111111111</v>
      </c>
      <c r="G21" s="52">
        <v>-97.41802494110912</v>
      </c>
      <c r="H21" s="54">
        <f t="shared" si="1"/>
        <v>-4.025000662</v>
      </c>
      <c r="I21" s="52">
        <v>662.1111111111111</v>
      </c>
      <c r="J21" s="52">
        <v>-101.2896812864725</v>
      </c>
      <c r="K21" s="52">
        <v>662.1111111111111</v>
      </c>
      <c r="L21" s="52">
        <v>-94.03479813084175</v>
      </c>
      <c r="M21" s="51">
        <f t="shared" si="2"/>
        <v>0.000008469323462</v>
      </c>
      <c r="N21" s="51">
        <f t="shared" si="3"/>
        <v>0.0000134616642</v>
      </c>
      <c r="O21" s="51">
        <f t="shared" si="4"/>
        <v>0.000008620172083</v>
      </c>
      <c r="P21" s="51">
        <f t="shared" si="5"/>
        <v>0.00001987284721</v>
      </c>
      <c r="Q21" s="51">
        <f t="shared" si="6"/>
        <v>0.6706381889</v>
      </c>
      <c r="R21" s="51">
        <f t="shared" si="7"/>
        <v>38.42473781</v>
      </c>
      <c r="S21" s="21">
        <f t="shared" si="8"/>
        <v>2.242955142</v>
      </c>
      <c r="T21" s="51">
        <f t="shared" si="9"/>
        <v>128.5118633</v>
      </c>
      <c r="U21" s="54">
        <f t="shared" si="10"/>
        <v>-38.42473781</v>
      </c>
      <c r="V21" s="51">
        <f t="shared" si="11"/>
        <v>0.000008620172083</v>
      </c>
      <c r="W21" s="51">
        <f t="shared" si="12"/>
        <v>-101.2896813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0.0000000001812164031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-105.4909144303846</v>
      </c>
      <c r="F22" s="52">
        <v>1280.388888888889</v>
      </c>
      <c r="G22" s="52">
        <v>-99.73061758636518</v>
      </c>
      <c r="H22" s="54">
        <f t="shared" si="1"/>
        <v>-5.760296844</v>
      </c>
      <c r="I22" s="52">
        <v>1280.388888888889</v>
      </c>
      <c r="J22" s="52">
        <v>-101.0850571394013</v>
      </c>
      <c r="K22" s="52">
        <v>1280.388888888889</v>
      </c>
      <c r="L22" s="52">
        <v>-96.40870408161521</v>
      </c>
      <c r="M22" s="51">
        <f t="shared" si="2"/>
        <v>0.000005314400478</v>
      </c>
      <c r="N22" s="51">
        <f t="shared" si="3"/>
        <v>0.00001031499735</v>
      </c>
      <c r="O22" s="51">
        <f t="shared" si="4"/>
        <v>0.000008825658991</v>
      </c>
      <c r="P22" s="51">
        <f t="shared" si="5"/>
        <v>0.00001512045277</v>
      </c>
      <c r="Q22" s="51">
        <f t="shared" si="6"/>
        <v>1.026729875</v>
      </c>
      <c r="R22" s="51">
        <f t="shared" si="7"/>
        <v>58.82728853</v>
      </c>
      <c r="S22" s="21">
        <f t="shared" si="8"/>
        <v>2.600711135</v>
      </c>
      <c r="T22" s="51">
        <f t="shared" si="9"/>
        <v>149.0097717</v>
      </c>
      <c r="U22" s="54">
        <f t="shared" si="10"/>
        <v>-58.82728853</v>
      </c>
      <c r="V22" s="51">
        <f t="shared" si="11"/>
        <v>0.000008825658991</v>
      </c>
      <c r="W22" s="51">
        <f t="shared" si="12"/>
        <v>-101.0850571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0.0000000001063991703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-121.4968587676303</v>
      </c>
      <c r="F23" s="56">
        <v>2345.722222222222</v>
      </c>
      <c r="G23" s="56">
        <v>-114.760160840566</v>
      </c>
      <c r="H23" s="57">
        <f t="shared" si="1"/>
        <v>-6.736697927</v>
      </c>
      <c r="I23" s="56">
        <v>2345.722222222222</v>
      </c>
      <c r="J23" s="56">
        <v>-112.9061412623276</v>
      </c>
      <c r="K23" s="56">
        <v>2345.722222222222</v>
      </c>
      <c r="L23" s="56">
        <v>-111.5816852372185</v>
      </c>
      <c r="M23" s="58">
        <f t="shared" si="2"/>
        <v>0.0000008416994853</v>
      </c>
      <c r="N23" s="58">
        <f t="shared" si="3"/>
        <v>0.000001828066365</v>
      </c>
      <c r="O23" s="58">
        <f t="shared" si="4"/>
        <v>0.000002263043682</v>
      </c>
      <c r="P23" s="58">
        <f t="shared" si="5"/>
        <v>0.000002635819934</v>
      </c>
      <c r="Q23" s="58">
        <f t="shared" si="6"/>
        <v>1.926288356</v>
      </c>
      <c r="R23" s="58">
        <f t="shared" si="7"/>
        <v>110.3681929</v>
      </c>
      <c r="S23" s="24">
        <f t="shared" si="8"/>
        <v>2.797775834</v>
      </c>
      <c r="T23" s="58">
        <f t="shared" si="9"/>
        <v>160.3007473</v>
      </c>
      <c r="U23" s="57">
        <f t="shared" si="10"/>
        <v>-110.3681929</v>
      </c>
      <c r="V23" s="58">
        <f t="shared" si="11"/>
        <v>0.000002263043682</v>
      </c>
      <c r="W23" s="58">
        <f t="shared" si="12"/>
        <v>-112.9061413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-83.61564689286365</v>
      </c>
      <c r="F3" s="42">
        <v>50.72222222222222</v>
      </c>
      <c r="G3" s="42">
        <v>-72.03380878964208</v>
      </c>
      <c r="H3" s="43">
        <f t="shared" ref="H3:H23" si="1">E3-G3</f>
        <v>-11.5818381</v>
      </c>
      <c r="I3" s="42">
        <v>50.72222222222222</v>
      </c>
      <c r="J3" s="42">
        <v>-70.00584970295779</v>
      </c>
      <c r="K3" s="42">
        <v>50.72222222222222</v>
      </c>
      <c r="L3" s="42">
        <v>-71.87904353525136</v>
      </c>
      <c r="M3" s="44">
        <f t="shared" ref="M3:M23" si="2">10^(E3/20)</f>
        <v>0.00006595043362</v>
      </c>
      <c r="N3" s="44">
        <f t="shared" ref="N3:N23" si="3">10^(G3/20)</f>
        <v>0.0002502128217</v>
      </c>
      <c r="O3" s="44">
        <f t="shared" ref="O3:O23" si="4">10^(J3/20)</f>
        <v>0.0003160148672</v>
      </c>
      <c r="P3" s="44">
        <f t="shared" ref="P3:P23" si="5">10^(L3/20)</f>
        <v>0.0002547110718</v>
      </c>
      <c r="Q3" s="44">
        <f t="shared" ref="Q3:Q23" si="6">ACOS((M3^2+N3^2-O3^2)/(2*M3*N3))</f>
        <v>3.066177504</v>
      </c>
      <c r="R3" s="44">
        <f t="shared" ref="R3:R23" si="7">(360/(2*PI()))*Q3</f>
        <v>175.6790302</v>
      </c>
      <c r="S3" s="20">
        <f t="shared" ref="S3:S23" si="8">ACOS((M3^2+N3^2-P3^2)/(2*M3*N3))</f>
        <v>1.507785588</v>
      </c>
      <c r="T3" s="44">
        <f t="shared" ref="T3:T23" si="9">(360/(2*PI()))*S3</f>
        <v>86.38975059</v>
      </c>
      <c r="U3" s="43">
        <f t="shared" ref="U3:U23" si="10">IF(T3&lt;90,R3*1,R3*-1)</f>
        <v>175.6790302</v>
      </c>
      <c r="V3" s="44">
        <f t="shared" ref="V3:V23" si="11">(M3^2+N3^2-2*M3*N3*COS(Q3))^0.5</f>
        <v>0.0003160148672</v>
      </c>
      <c r="W3" s="44">
        <f t="shared" ref="W3:W23" si="12">20*LOG(V3)</f>
        <v>-70.0058497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0.000000004349459695</v>
      </c>
      <c r="AA3" s="47">
        <f t="shared" ref="AA3:AA23" si="16">10^(G3/10)</f>
        <v>0.00000006260645613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146.6111111111111</v>
      </c>
      <c r="E4" s="53">
        <v>-72.24118333794361</v>
      </c>
      <c r="F4" s="52">
        <v>146.5555555555555</v>
      </c>
      <c r="G4" s="52">
        <v>-73.6425669431465</v>
      </c>
      <c r="H4" s="54">
        <f t="shared" si="1"/>
        <v>1.401383605</v>
      </c>
      <c r="I4" s="52">
        <v>146.5555555555555</v>
      </c>
      <c r="J4" s="52">
        <v>-69.81277955712238</v>
      </c>
      <c r="K4" s="52">
        <v>146.6111111111111</v>
      </c>
      <c r="L4" s="52">
        <v>-84.91916656478634</v>
      </c>
      <c r="M4" s="51">
        <f t="shared" si="2"/>
        <v>0.000244309769</v>
      </c>
      <c r="N4" s="51">
        <f t="shared" si="3"/>
        <v>0.0002079082165</v>
      </c>
      <c r="O4" s="51">
        <f t="shared" si="4"/>
        <v>0.0003231179034</v>
      </c>
      <c r="P4" s="51">
        <f t="shared" si="5"/>
        <v>0.00005675990655</v>
      </c>
      <c r="Q4" s="51">
        <f t="shared" si="6"/>
        <v>1.58548451</v>
      </c>
      <c r="R4" s="51">
        <f t="shared" si="7"/>
        <v>90.84157092</v>
      </c>
      <c r="S4" s="21">
        <f t="shared" si="8"/>
        <v>0.1935357639</v>
      </c>
      <c r="T4" s="51">
        <f t="shared" si="9"/>
        <v>11.08878246</v>
      </c>
      <c r="U4" s="54">
        <f t="shared" si="10"/>
        <v>90.84157092</v>
      </c>
      <c r="V4" s="51">
        <f t="shared" si="11"/>
        <v>0.0003231179034</v>
      </c>
      <c r="W4" s="51">
        <f t="shared" si="12"/>
        <v>-69.81277956</v>
      </c>
      <c r="X4" s="70">
        <f t="shared" si="13"/>
        <v>0</v>
      </c>
      <c r="Y4" s="40" t="str">
        <f t="shared" si="14"/>
        <v>OK</v>
      </c>
      <c r="Z4" s="48">
        <f t="shared" si="15"/>
        <v>0.00000005968726324</v>
      </c>
      <c r="AA4" s="48">
        <f t="shared" si="16"/>
        <v>0.00000004322582647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-77.74150569596848</v>
      </c>
      <c r="F5" s="52">
        <v>285.2777777777778</v>
      </c>
      <c r="G5" s="52">
        <v>-80.83901285349313</v>
      </c>
      <c r="H5" s="54">
        <f t="shared" si="1"/>
        <v>3.097507158</v>
      </c>
      <c r="I5" s="52">
        <v>285.2777777777778</v>
      </c>
      <c r="J5" s="52">
        <v>-87.81519554054708</v>
      </c>
      <c r="K5" s="52">
        <v>285.2777777777778</v>
      </c>
      <c r="L5" s="52">
        <v>-76.46263944317147</v>
      </c>
      <c r="M5" s="51">
        <f t="shared" si="2"/>
        <v>0.0001296954425</v>
      </c>
      <c r="N5" s="51">
        <f t="shared" si="3"/>
        <v>0.00009079237093</v>
      </c>
      <c r="O5" s="51">
        <f t="shared" si="4"/>
        <v>0.00004066682089</v>
      </c>
      <c r="P5" s="51">
        <f t="shared" si="5"/>
        <v>0.0001502685265</v>
      </c>
      <c r="Q5" s="51">
        <f t="shared" si="6"/>
        <v>0.1092249072</v>
      </c>
      <c r="R5" s="51">
        <f t="shared" si="7"/>
        <v>6.258126199</v>
      </c>
      <c r="S5" s="21">
        <f t="shared" si="8"/>
        <v>1.465145232</v>
      </c>
      <c r="T5" s="51">
        <f t="shared" si="9"/>
        <v>83.94663819</v>
      </c>
      <c r="U5" s="54">
        <f t="shared" si="10"/>
        <v>6.258126199</v>
      </c>
      <c r="V5" s="51">
        <f t="shared" si="11"/>
        <v>0.00004066682089</v>
      </c>
      <c r="W5" s="51">
        <f t="shared" si="12"/>
        <v>-87.81519554</v>
      </c>
      <c r="X5" s="70">
        <f t="shared" si="13"/>
        <v>0</v>
      </c>
      <c r="Y5" s="40" t="str">
        <f t="shared" si="14"/>
        <v>OK</v>
      </c>
      <c r="Z5" s="48">
        <f t="shared" si="15"/>
        <v>0.0000000168209078</v>
      </c>
      <c r="AA5" s="48">
        <f t="shared" si="16"/>
        <v>0.00000000824325462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-84.95158023356683</v>
      </c>
      <c r="F6" s="52">
        <v>457.6111111111111</v>
      </c>
      <c r="G6" s="52">
        <v>-84.51938361283425</v>
      </c>
      <c r="H6" s="54">
        <f t="shared" si="1"/>
        <v>-0.4321966207</v>
      </c>
      <c r="I6" s="52">
        <v>457.6111111111111</v>
      </c>
      <c r="J6" s="52">
        <v>-92.26262875161262</v>
      </c>
      <c r="K6" s="52">
        <v>457.6111111111111</v>
      </c>
      <c r="L6" s="52">
        <v>-80.24002968021925</v>
      </c>
      <c r="M6" s="51">
        <f t="shared" si="2"/>
        <v>0.00005654848684</v>
      </c>
      <c r="N6" s="51">
        <f t="shared" si="3"/>
        <v>0.00005943343336</v>
      </c>
      <c r="O6" s="51">
        <f t="shared" si="4"/>
        <v>0.00002437073136</v>
      </c>
      <c r="P6" s="51">
        <f t="shared" si="5"/>
        <v>0.00009727438998</v>
      </c>
      <c r="Q6" s="51">
        <f t="shared" si="6"/>
        <v>0.4205163124</v>
      </c>
      <c r="R6" s="51">
        <f t="shared" si="7"/>
        <v>24.09380992</v>
      </c>
      <c r="S6" s="21">
        <f t="shared" si="8"/>
        <v>1.989392662</v>
      </c>
      <c r="T6" s="51">
        <f t="shared" si="9"/>
        <v>113.9838033</v>
      </c>
      <c r="U6" s="54">
        <f t="shared" si="10"/>
        <v>-24.09380992</v>
      </c>
      <c r="V6" s="51">
        <f t="shared" si="11"/>
        <v>0.00002437073136</v>
      </c>
      <c r="W6" s="51">
        <f t="shared" si="12"/>
        <v>-92.26262875</v>
      </c>
      <c r="X6" s="70">
        <f t="shared" si="13"/>
        <v>0</v>
      </c>
      <c r="Y6" s="40" t="str">
        <f t="shared" si="14"/>
        <v>OK</v>
      </c>
      <c r="Z6" s="48">
        <f t="shared" si="15"/>
        <v>0.000000003197731364</v>
      </c>
      <c r="AA6" s="48">
        <f t="shared" si="16"/>
        <v>0.000000003532333001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-105.9403666432232</v>
      </c>
      <c r="F7" s="52">
        <v>662.1111111111111</v>
      </c>
      <c r="G7" s="52">
        <v>-103.5055965645633</v>
      </c>
      <c r="H7" s="54">
        <f t="shared" si="1"/>
        <v>-2.434770079</v>
      </c>
      <c r="I7" s="52">
        <v>662.1111111111111</v>
      </c>
      <c r="J7" s="52">
        <v>-107.9864618240649</v>
      </c>
      <c r="K7" s="52">
        <v>662.1111111111111</v>
      </c>
      <c r="L7" s="52">
        <v>-99.57446162326812</v>
      </c>
      <c r="M7" s="51">
        <f t="shared" si="2"/>
        <v>0.000005046399956</v>
      </c>
      <c r="N7" s="51">
        <f t="shared" si="3"/>
        <v>0.000006679134234</v>
      </c>
      <c r="O7" s="51">
        <f t="shared" si="4"/>
        <v>0.000003987281602</v>
      </c>
      <c r="P7" s="51">
        <f t="shared" si="5"/>
        <v>0.00001050211861</v>
      </c>
      <c r="Q7" s="51">
        <f t="shared" si="6"/>
        <v>0.6373033946</v>
      </c>
      <c r="R7" s="51">
        <f t="shared" si="7"/>
        <v>36.51479478</v>
      </c>
      <c r="S7" s="21">
        <f t="shared" si="8"/>
        <v>2.210054311</v>
      </c>
      <c r="T7" s="51">
        <f t="shared" si="9"/>
        <v>126.6267845</v>
      </c>
      <c r="U7" s="54">
        <f t="shared" si="10"/>
        <v>-36.51479478</v>
      </c>
      <c r="V7" s="51">
        <f t="shared" si="11"/>
        <v>0.000003987281602</v>
      </c>
      <c r="W7" s="51">
        <f t="shared" si="12"/>
        <v>-107.9864618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-109.9082276994897</v>
      </c>
      <c r="F8" s="52">
        <v>1280.388888888889</v>
      </c>
      <c r="G8" s="52">
        <v>-105.6951128511681</v>
      </c>
      <c r="H8" s="54">
        <f t="shared" si="1"/>
        <v>-4.213114848</v>
      </c>
      <c r="I8" s="52">
        <v>1280.388888888889</v>
      </c>
      <c r="J8" s="52">
        <v>-107.0358308343824</v>
      </c>
      <c r="K8" s="52">
        <v>1280.388888888889</v>
      </c>
      <c r="L8" s="52">
        <v>-101.8393225503205</v>
      </c>
      <c r="M8" s="51">
        <f t="shared" si="2"/>
        <v>0.000003195866394</v>
      </c>
      <c r="N8" s="51">
        <f t="shared" si="3"/>
        <v>0.000005190920259</v>
      </c>
      <c r="O8" s="51">
        <f t="shared" si="4"/>
        <v>0.000004448447386</v>
      </c>
      <c r="P8" s="51">
        <f t="shared" si="5"/>
        <v>0.000008091590065</v>
      </c>
      <c r="Q8" s="51">
        <f t="shared" si="6"/>
        <v>1.019795366</v>
      </c>
      <c r="R8" s="51">
        <f t="shared" si="7"/>
        <v>58.42997042</v>
      </c>
      <c r="S8" s="21">
        <f t="shared" si="8"/>
        <v>2.593251239</v>
      </c>
      <c r="T8" s="51">
        <f t="shared" si="9"/>
        <v>148.5823512</v>
      </c>
      <c r="U8" s="54">
        <f t="shared" si="10"/>
        <v>-58.42997042</v>
      </c>
      <c r="V8" s="51">
        <f t="shared" si="11"/>
        <v>0.000004448447386</v>
      </c>
      <c r="W8" s="51">
        <f t="shared" si="12"/>
        <v>-107.0358308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-125.6828928684516</v>
      </c>
      <c r="F9" s="56">
        <v>2345.722222222222</v>
      </c>
      <c r="G9" s="56">
        <v>-120.6278079588614</v>
      </c>
      <c r="H9" s="57">
        <f t="shared" si="1"/>
        <v>-5.05508491</v>
      </c>
      <c r="I9" s="56">
        <v>2345.722222222222</v>
      </c>
      <c r="J9" s="56">
        <v>-118.294473489666</v>
      </c>
      <c r="K9" s="56">
        <v>2345.722222222222</v>
      </c>
      <c r="L9" s="56">
        <v>-116.8957452479819</v>
      </c>
      <c r="M9" s="58">
        <f t="shared" si="2"/>
        <v>0.0000005198228387</v>
      </c>
      <c r="N9" s="58">
        <f t="shared" si="3"/>
        <v>0.0000009302712559</v>
      </c>
      <c r="O9" s="58">
        <f t="shared" si="4"/>
        <v>0.000001216960061</v>
      </c>
      <c r="P9" s="51">
        <f t="shared" si="5"/>
        <v>0.000001429594069</v>
      </c>
      <c r="Q9" s="58">
        <f t="shared" si="6"/>
        <v>1.935959041</v>
      </c>
      <c r="R9" s="58">
        <f t="shared" si="7"/>
        <v>110.9222824</v>
      </c>
      <c r="S9" s="21">
        <f t="shared" si="8"/>
        <v>2.790394952</v>
      </c>
      <c r="T9" s="58">
        <f t="shared" si="9"/>
        <v>159.8778539</v>
      </c>
      <c r="U9" s="57">
        <f t="shared" si="10"/>
        <v>-110.9222824</v>
      </c>
      <c r="V9" s="58">
        <f t="shared" si="11"/>
        <v>0.000001216960061</v>
      </c>
      <c r="W9" s="58">
        <f t="shared" si="12"/>
        <v>-118.2944735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-80.7509210458507</v>
      </c>
      <c r="F10" s="52">
        <v>50.72222222222222</v>
      </c>
      <c r="G10" s="52">
        <v>-72.32877333251483</v>
      </c>
      <c r="H10" s="54">
        <f t="shared" si="1"/>
        <v>-8.422147713</v>
      </c>
      <c r="I10" s="52">
        <v>50.72222222222222</v>
      </c>
      <c r="J10" s="52">
        <v>-69.54225103632986</v>
      </c>
      <c r="K10" s="52">
        <v>50.72222222222222</v>
      </c>
      <c r="L10" s="52">
        <v>-71.96916181179506</v>
      </c>
      <c r="M10" s="44">
        <f t="shared" si="2"/>
        <v>0.00009171786732</v>
      </c>
      <c r="N10" s="44">
        <f t="shared" si="3"/>
        <v>0.0002418584879</v>
      </c>
      <c r="O10" s="44">
        <f t="shared" si="4"/>
        <v>0.0003333400131</v>
      </c>
      <c r="P10" s="44">
        <f t="shared" si="5"/>
        <v>0.0002520820427</v>
      </c>
      <c r="Q10" s="44">
        <f t="shared" si="6"/>
        <v>3.057273299</v>
      </c>
      <c r="R10" s="44">
        <f t="shared" si="7"/>
        <v>175.1688569</v>
      </c>
      <c r="S10" s="20">
        <f t="shared" si="8"/>
        <v>1.494936323</v>
      </c>
      <c r="T10" s="44">
        <f t="shared" si="9"/>
        <v>85.65354197</v>
      </c>
      <c r="U10" s="54">
        <f t="shared" si="10"/>
        <v>175.1688569</v>
      </c>
      <c r="V10" s="44">
        <f t="shared" si="11"/>
        <v>0.0003333400131</v>
      </c>
      <c r="W10" s="44">
        <f t="shared" si="12"/>
        <v>-69.54225104</v>
      </c>
      <c r="X10" s="68">
        <f t="shared" si="13"/>
        <v>0</v>
      </c>
      <c r="Y10" s="46" t="str">
        <f t="shared" si="14"/>
        <v>OK</v>
      </c>
      <c r="Z10" s="47">
        <f t="shared" si="15"/>
        <v>0.000000008412167186</v>
      </c>
      <c r="AA10" s="47">
        <f t="shared" si="16"/>
        <v>0.00000005849552818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-69.74294047879097</v>
      </c>
      <c r="F11" s="52">
        <v>146.5555555555555</v>
      </c>
      <c r="G11" s="52">
        <v>-73.7875845503275</v>
      </c>
      <c r="H11" s="54">
        <f t="shared" si="1"/>
        <v>4.044644072</v>
      </c>
      <c r="I11" s="52">
        <v>146.5555555555555</v>
      </c>
      <c r="J11" s="52">
        <v>-70.40599435611873</v>
      </c>
      <c r="K11" s="52">
        <v>146.6111111111111</v>
      </c>
      <c r="L11" s="52">
        <v>-74.87774976941184</v>
      </c>
      <c r="M11" s="51">
        <f t="shared" si="2"/>
        <v>0.0003257264125</v>
      </c>
      <c r="N11" s="51">
        <f t="shared" si="3"/>
        <v>0.0002044658454</v>
      </c>
      <c r="O11" s="51">
        <f t="shared" si="4"/>
        <v>0.0003017868293</v>
      </c>
      <c r="P11" s="51">
        <f t="shared" si="5"/>
        <v>0.0001803484904</v>
      </c>
      <c r="Q11" s="51">
        <f t="shared" si="6"/>
        <v>1.130019392</v>
      </c>
      <c r="R11" s="51">
        <f t="shared" si="7"/>
        <v>64.74534194</v>
      </c>
      <c r="S11" s="21">
        <f t="shared" si="8"/>
        <v>0.5232391497</v>
      </c>
      <c r="T11" s="51">
        <f t="shared" si="9"/>
        <v>29.97939495</v>
      </c>
      <c r="U11" s="54">
        <f t="shared" si="10"/>
        <v>64.74534194</v>
      </c>
      <c r="V11" s="51">
        <f t="shared" si="11"/>
        <v>0.0003017868293</v>
      </c>
      <c r="W11" s="51">
        <f t="shared" si="12"/>
        <v>-70.40599436</v>
      </c>
      <c r="X11" s="70">
        <f t="shared" si="13"/>
        <v>0</v>
      </c>
      <c r="Y11" s="40" t="str">
        <f t="shared" si="14"/>
        <v>OK</v>
      </c>
      <c r="Z11" s="48">
        <f t="shared" si="15"/>
        <v>0.0000001060976958</v>
      </c>
      <c r="AA11" s="48">
        <f t="shared" si="16"/>
        <v>0.00000004180628193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-82.6889959482101</v>
      </c>
      <c r="F12" s="52">
        <v>285.2777777777778</v>
      </c>
      <c r="G12" s="52">
        <v>-80.91748079763128</v>
      </c>
      <c r="H12" s="54">
        <f t="shared" si="1"/>
        <v>-1.771515151</v>
      </c>
      <c r="I12" s="52">
        <v>285.2777777777778</v>
      </c>
      <c r="J12" s="52">
        <v>-92.90959640144467</v>
      </c>
      <c r="K12" s="52">
        <v>285.2777777777778</v>
      </c>
      <c r="L12" s="52">
        <v>-77.95441396452314</v>
      </c>
      <c r="M12" s="51">
        <f t="shared" si="2"/>
        <v>0.00007337535283</v>
      </c>
      <c r="N12" s="51">
        <f t="shared" si="3"/>
        <v>0.00008997585041</v>
      </c>
      <c r="O12" s="51">
        <f t="shared" si="4"/>
        <v>0.0000226214365</v>
      </c>
      <c r="P12" s="51">
        <f t="shared" si="5"/>
        <v>0.0001265549981</v>
      </c>
      <c r="Q12" s="51">
        <f t="shared" si="6"/>
        <v>0.1894121971</v>
      </c>
      <c r="R12" s="51">
        <f t="shared" si="7"/>
        <v>10.85251948</v>
      </c>
      <c r="S12" s="21">
        <f t="shared" si="8"/>
        <v>1.764104004</v>
      </c>
      <c r="T12" s="51">
        <f t="shared" si="9"/>
        <v>101.075714</v>
      </c>
      <c r="U12" s="54">
        <f t="shared" si="10"/>
        <v>-10.85251948</v>
      </c>
      <c r="V12" s="51">
        <f t="shared" si="11"/>
        <v>0.0000226214365</v>
      </c>
      <c r="W12" s="51">
        <f t="shared" si="12"/>
        <v>-92.9095964</v>
      </c>
      <c r="X12" s="70">
        <f t="shared" si="13"/>
        <v>0</v>
      </c>
      <c r="Y12" s="40" t="str">
        <f t="shared" si="14"/>
        <v>OK</v>
      </c>
      <c r="Z12" s="48">
        <f t="shared" si="15"/>
        <v>0.000000005383942403</v>
      </c>
      <c r="AA12" s="48">
        <f t="shared" si="16"/>
        <v>0.000000008095653658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-88.39965214008201</v>
      </c>
      <c r="F13" s="52">
        <v>457.6111111111111</v>
      </c>
      <c r="G13" s="52">
        <v>-84.19102953525459</v>
      </c>
      <c r="H13" s="54">
        <f t="shared" si="1"/>
        <v>-4.208622605</v>
      </c>
      <c r="I13" s="52">
        <v>457.6111111111111</v>
      </c>
      <c r="J13" s="52">
        <v>-89.33309697115882</v>
      </c>
      <c r="K13" s="52">
        <v>457.6111111111111</v>
      </c>
      <c r="L13" s="52">
        <v>-81.22084283054052</v>
      </c>
      <c r="M13" s="51">
        <f t="shared" si="2"/>
        <v>0.00003802046228</v>
      </c>
      <c r="N13" s="51">
        <f t="shared" si="3"/>
        <v>0.00006172321273</v>
      </c>
      <c r="O13" s="51">
        <f t="shared" si="4"/>
        <v>0.00003414641792</v>
      </c>
      <c r="P13" s="51">
        <f t="shared" si="5"/>
        <v>0.00008688761143</v>
      </c>
      <c r="Q13" s="51">
        <f t="shared" si="6"/>
        <v>0.5129969129</v>
      </c>
      <c r="R13" s="51">
        <f t="shared" si="7"/>
        <v>29.39255801</v>
      </c>
      <c r="S13" s="21">
        <f t="shared" si="8"/>
        <v>2.08150233</v>
      </c>
      <c r="T13" s="51">
        <f t="shared" si="9"/>
        <v>119.2612986</v>
      </c>
      <c r="U13" s="54">
        <f t="shared" si="10"/>
        <v>-29.39255801</v>
      </c>
      <c r="V13" s="51">
        <f t="shared" si="11"/>
        <v>0.00003414641792</v>
      </c>
      <c r="W13" s="51">
        <f t="shared" si="12"/>
        <v>-89.33309697</v>
      </c>
      <c r="X13" s="70">
        <f t="shared" si="13"/>
        <v>0</v>
      </c>
      <c r="Y13" s="40" t="str">
        <f t="shared" si="14"/>
        <v>OK</v>
      </c>
      <c r="Z13" s="48">
        <f t="shared" si="15"/>
        <v>0.000000001445555552</v>
      </c>
      <c r="AA13" s="48">
        <f t="shared" si="16"/>
        <v>0.000000003809754989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-109.3107406177357</v>
      </c>
      <c r="F14" s="52">
        <v>662.1111111111111</v>
      </c>
      <c r="G14" s="52">
        <v>-103.3704127242672</v>
      </c>
      <c r="H14" s="54">
        <f t="shared" si="1"/>
        <v>-5.940327893</v>
      </c>
      <c r="I14" s="52">
        <v>662.1111111111111</v>
      </c>
      <c r="J14" s="52">
        <v>-106.4959843908758</v>
      </c>
      <c r="K14" s="52">
        <v>662.1111111111111</v>
      </c>
      <c r="L14" s="52">
        <v>-100.5600417851163</v>
      </c>
      <c r="M14" s="51">
        <f t="shared" si="2"/>
        <v>0.000003423441958</v>
      </c>
      <c r="N14" s="51">
        <f t="shared" si="3"/>
        <v>0.000006783898849</v>
      </c>
      <c r="O14" s="51">
        <f t="shared" si="4"/>
        <v>0.00000473370054</v>
      </c>
      <c r="P14" s="51">
        <f t="shared" si="5"/>
        <v>0.000009375574966</v>
      </c>
      <c r="Q14" s="51">
        <f t="shared" si="6"/>
        <v>0.7064090635</v>
      </c>
      <c r="R14" s="51">
        <f t="shared" si="7"/>
        <v>40.47425795</v>
      </c>
      <c r="S14" s="21">
        <f t="shared" si="8"/>
        <v>2.277491483</v>
      </c>
      <c r="T14" s="51">
        <f t="shared" si="9"/>
        <v>130.4906498</v>
      </c>
      <c r="U14" s="54">
        <f t="shared" si="10"/>
        <v>-40.47425795</v>
      </c>
      <c r="V14" s="51">
        <f t="shared" si="11"/>
        <v>0.00000473370054</v>
      </c>
      <c r="W14" s="51">
        <f t="shared" si="12"/>
        <v>-106.4959844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1280.388888888889</v>
      </c>
      <c r="E15" s="53">
        <v>-113.4205969305408</v>
      </c>
      <c r="F15" s="52">
        <v>1280.388888888889</v>
      </c>
      <c r="G15" s="52">
        <v>-105.815053348923</v>
      </c>
      <c r="H15" s="54">
        <f t="shared" si="1"/>
        <v>-7.605543582</v>
      </c>
      <c r="I15" s="52">
        <v>1280.388888888889</v>
      </c>
      <c r="J15" s="52">
        <v>-107.0862349329873</v>
      </c>
      <c r="K15" s="52">
        <v>1280.388888888889</v>
      </c>
      <c r="L15" s="52">
        <v>-103.0441809136767</v>
      </c>
      <c r="M15" s="51">
        <f t="shared" si="2"/>
        <v>0.000002132898326</v>
      </c>
      <c r="N15" s="51">
        <f t="shared" si="3"/>
        <v>0.000005119733235</v>
      </c>
      <c r="O15" s="51">
        <f t="shared" si="4"/>
        <v>0.000004422707862</v>
      </c>
      <c r="P15" s="51">
        <f t="shared" si="5"/>
        <v>0.000007043539498</v>
      </c>
      <c r="Q15" s="51">
        <f t="shared" si="6"/>
        <v>1.032291376</v>
      </c>
      <c r="R15" s="51">
        <f t="shared" si="7"/>
        <v>59.14593908</v>
      </c>
      <c r="S15" s="21">
        <f t="shared" si="8"/>
        <v>2.612230833</v>
      </c>
      <c r="T15" s="51">
        <f t="shared" si="9"/>
        <v>149.6698018</v>
      </c>
      <c r="U15" s="54">
        <f t="shared" si="10"/>
        <v>-59.14593908</v>
      </c>
      <c r="V15" s="51">
        <f t="shared" si="11"/>
        <v>0.000004422707862</v>
      </c>
      <c r="W15" s="51">
        <f t="shared" si="12"/>
        <v>-107.0862349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-129.4160775826428</v>
      </c>
      <c r="F16" s="56">
        <v>2345.722222222222</v>
      </c>
      <c r="G16" s="56">
        <v>-120.9331233037634</v>
      </c>
      <c r="H16" s="57">
        <f t="shared" si="1"/>
        <v>-8.482954279</v>
      </c>
      <c r="I16" s="56">
        <v>2345.722222222222</v>
      </c>
      <c r="J16" s="56">
        <v>-119.3420886689713</v>
      </c>
      <c r="K16" s="56">
        <v>2345.722222222222</v>
      </c>
      <c r="L16" s="56">
        <v>-118.3199617807502</v>
      </c>
      <c r="M16" s="58">
        <f t="shared" si="2"/>
        <v>0.0000003382175357</v>
      </c>
      <c r="N16" s="58">
        <f t="shared" si="3"/>
        <v>0.0000008981395782</v>
      </c>
      <c r="O16" s="58">
        <f t="shared" si="4"/>
        <v>0.000001078687302</v>
      </c>
      <c r="P16" s="51">
        <f t="shared" si="5"/>
        <v>0.00000121339419</v>
      </c>
      <c r="Q16" s="58">
        <f t="shared" si="6"/>
        <v>1.981428396</v>
      </c>
      <c r="R16" s="58">
        <f t="shared" si="7"/>
        <v>113.5274845</v>
      </c>
      <c r="S16" s="21">
        <f t="shared" si="8"/>
        <v>2.707868047</v>
      </c>
      <c r="T16" s="58">
        <f t="shared" si="9"/>
        <v>155.1494106</v>
      </c>
      <c r="U16" s="57">
        <f t="shared" si="10"/>
        <v>-113.5274845</v>
      </c>
      <c r="V16" s="58">
        <f t="shared" si="11"/>
        <v>0.000001078687302</v>
      </c>
      <c r="W16" s="58">
        <f t="shared" si="12"/>
        <v>-119.3420887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-76.04518524035737</v>
      </c>
      <c r="F17" s="52">
        <v>50.72222222222222</v>
      </c>
      <c r="G17" s="52">
        <v>-66.15976080422993</v>
      </c>
      <c r="H17" s="54">
        <f t="shared" si="1"/>
        <v>-9.885424436</v>
      </c>
      <c r="I17" s="52">
        <v>50.72222222222222</v>
      </c>
      <c r="J17" s="52">
        <v>-63.75046127525497</v>
      </c>
      <c r="K17" s="52">
        <v>50.72222222222222</v>
      </c>
      <c r="L17" s="52">
        <v>-65.91274561201878</v>
      </c>
      <c r="M17" s="44">
        <f t="shared" si="2"/>
        <v>0.000157666976</v>
      </c>
      <c r="N17" s="44">
        <f t="shared" si="3"/>
        <v>0.0004920530859</v>
      </c>
      <c r="O17" s="44">
        <f t="shared" si="4"/>
        <v>0.0006493471463</v>
      </c>
      <c r="P17" s="44">
        <f t="shared" si="5"/>
        <v>0.0005062472993</v>
      </c>
      <c r="Q17" s="44">
        <f t="shared" si="6"/>
        <v>3.062550678</v>
      </c>
      <c r="R17" s="44">
        <f t="shared" si="7"/>
        <v>175.4712284</v>
      </c>
      <c r="S17" s="20">
        <f t="shared" si="8"/>
        <v>1.501853385</v>
      </c>
      <c r="T17" s="44">
        <f t="shared" si="9"/>
        <v>86.04986043</v>
      </c>
      <c r="U17" s="54">
        <f t="shared" si="10"/>
        <v>175.4712284</v>
      </c>
      <c r="V17" s="44">
        <f t="shared" si="11"/>
        <v>0.0006493471463</v>
      </c>
      <c r="W17" s="44">
        <f t="shared" si="12"/>
        <v>-63.75046128</v>
      </c>
      <c r="X17" s="68">
        <f t="shared" si="13"/>
        <v>0</v>
      </c>
      <c r="Y17" s="46" t="str">
        <f t="shared" si="14"/>
        <v>OK</v>
      </c>
      <c r="Z17" s="47">
        <f t="shared" si="15"/>
        <v>0.00000002485887531</v>
      </c>
      <c r="AA17" s="47">
        <f t="shared" si="16"/>
        <v>0.0000002421162393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-65.10157477765618</v>
      </c>
      <c r="F18" s="52">
        <v>146.5555555555555</v>
      </c>
      <c r="G18" s="52">
        <v>-67.69448515115809</v>
      </c>
      <c r="H18" s="54">
        <f t="shared" si="1"/>
        <v>2.592910374</v>
      </c>
      <c r="I18" s="52">
        <v>146.5555555555555</v>
      </c>
      <c r="J18" s="52">
        <v>-64.33724659288815</v>
      </c>
      <c r="K18" s="52">
        <v>146.6111111111111</v>
      </c>
      <c r="L18" s="52">
        <v>-72.972474819218</v>
      </c>
      <c r="M18" s="51">
        <f t="shared" si="2"/>
        <v>0.0005558034793</v>
      </c>
      <c r="N18" s="51">
        <f t="shared" si="3"/>
        <v>0.0004123592513</v>
      </c>
      <c r="O18" s="51">
        <f t="shared" si="4"/>
        <v>0.0006069286941</v>
      </c>
      <c r="P18" s="51">
        <f t="shared" si="5"/>
        <v>0.0002245826795</v>
      </c>
      <c r="Q18" s="51">
        <f t="shared" si="6"/>
        <v>1.327118574</v>
      </c>
      <c r="R18" s="51">
        <f t="shared" si="7"/>
        <v>76.03829319</v>
      </c>
      <c r="S18" s="21">
        <f t="shared" si="8"/>
        <v>0.3629451379</v>
      </c>
      <c r="T18" s="51">
        <f t="shared" si="9"/>
        <v>20.7952246</v>
      </c>
      <c r="U18" s="54">
        <f t="shared" si="10"/>
        <v>76.03829319</v>
      </c>
      <c r="V18" s="51">
        <f t="shared" si="11"/>
        <v>0.0006069286941</v>
      </c>
      <c r="W18" s="51">
        <f t="shared" si="12"/>
        <v>-64.33724659</v>
      </c>
      <c r="X18" s="70">
        <f t="shared" si="13"/>
        <v>0</v>
      </c>
      <c r="Y18" s="40" t="str">
        <f t="shared" si="14"/>
        <v>OK</v>
      </c>
      <c r="Z18" s="48">
        <f t="shared" si="15"/>
        <v>0.0000003089175076</v>
      </c>
      <c r="AA18" s="48">
        <f t="shared" si="16"/>
        <v>0.0000001700401521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-73.92996715689081</v>
      </c>
      <c r="F19" s="52">
        <v>285.2777777777778</v>
      </c>
      <c r="G19" s="52">
        <v>-74.85769903546864</v>
      </c>
      <c r="H19" s="54">
        <f t="shared" si="1"/>
        <v>0.9277318786</v>
      </c>
      <c r="I19" s="52">
        <v>285.2777777777778</v>
      </c>
      <c r="J19" s="52">
        <v>-93.81754111310724</v>
      </c>
      <c r="K19" s="52">
        <v>285.2777777777778</v>
      </c>
      <c r="L19" s="52">
        <v>-71.34316608750295</v>
      </c>
      <c r="M19" s="51">
        <f t="shared" si="2"/>
        <v>0.0002011414804</v>
      </c>
      <c r="N19" s="51">
        <f t="shared" si="3"/>
        <v>0.0001807652925</v>
      </c>
      <c r="O19" s="51">
        <f t="shared" si="4"/>
        <v>0.00002037618825</v>
      </c>
      <c r="P19" s="51">
        <f t="shared" si="5"/>
        <v>0.0002709203922</v>
      </c>
      <c r="Q19" s="51">
        <f t="shared" si="6"/>
        <v>0.00002029853221</v>
      </c>
      <c r="R19" s="51">
        <f t="shared" si="7"/>
        <v>0.001163020226</v>
      </c>
      <c r="S19" s="21">
        <f t="shared" si="8"/>
        <v>1.574425009</v>
      </c>
      <c r="T19" s="51">
        <f t="shared" si="9"/>
        <v>90.20790816</v>
      </c>
      <c r="U19" s="54">
        <f t="shared" si="10"/>
        <v>-0.001163020226</v>
      </c>
      <c r="V19" s="51">
        <f t="shared" si="11"/>
        <v>0.00002037618825</v>
      </c>
      <c r="W19" s="51">
        <f t="shared" si="12"/>
        <v>-93.81754111</v>
      </c>
      <c r="X19" s="70">
        <f t="shared" si="13"/>
        <v>0</v>
      </c>
      <c r="Y19" s="40" t="str">
        <f t="shared" si="14"/>
        <v>OK</v>
      </c>
      <c r="Z19" s="48">
        <f t="shared" si="15"/>
        <v>0.00000004045789513</v>
      </c>
      <c r="AA19" s="48">
        <f t="shared" si="16"/>
        <v>0.00000003267609097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-80.49221113441189</v>
      </c>
      <c r="F20" s="52">
        <v>457.6111111111111</v>
      </c>
      <c r="G20" s="52">
        <v>-78.33315412941229</v>
      </c>
      <c r="H20" s="54">
        <f t="shared" si="1"/>
        <v>-2.159057005</v>
      </c>
      <c r="I20" s="52">
        <v>457.6111111111111</v>
      </c>
      <c r="J20" s="52">
        <v>-85.11734446069536</v>
      </c>
      <c r="K20" s="52">
        <v>457.6111111111111</v>
      </c>
      <c r="L20" s="52">
        <v>-74.72337304681989</v>
      </c>
      <c r="M20" s="51">
        <f t="shared" si="2"/>
        <v>0.00009449078202</v>
      </c>
      <c r="N20" s="51">
        <f t="shared" si="3"/>
        <v>0.0001211552655</v>
      </c>
      <c r="O20" s="51">
        <f t="shared" si="4"/>
        <v>0.00005547953047</v>
      </c>
      <c r="P20" s="51">
        <f t="shared" si="5"/>
        <v>0.0001835825287</v>
      </c>
      <c r="Q20" s="51">
        <f t="shared" si="6"/>
        <v>0.4587184217</v>
      </c>
      <c r="R20" s="51">
        <f t="shared" si="7"/>
        <v>26.28262955</v>
      </c>
      <c r="S20" s="21">
        <f t="shared" si="8"/>
        <v>2.0274239</v>
      </c>
      <c r="T20" s="51">
        <f t="shared" si="9"/>
        <v>116.1628328</v>
      </c>
      <c r="U20" s="54">
        <f t="shared" si="10"/>
        <v>-26.28262955</v>
      </c>
      <c r="V20" s="51">
        <f t="shared" si="11"/>
        <v>0.00005547953047</v>
      </c>
      <c r="W20" s="51">
        <f t="shared" si="12"/>
        <v>-85.11734446</v>
      </c>
      <c r="X20" s="70">
        <f t="shared" si="13"/>
        <v>0</v>
      </c>
      <c r="Y20" s="40" t="str">
        <f t="shared" si="14"/>
        <v>OK</v>
      </c>
      <c r="Z20" s="48">
        <f t="shared" si="15"/>
        <v>0.000000008928507886</v>
      </c>
      <c r="AA20" s="48">
        <f t="shared" si="16"/>
        <v>0.00000001467859835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-101.4440284553188</v>
      </c>
      <c r="F21" s="52">
        <v>662.1111111111111</v>
      </c>
      <c r="G21" s="52">
        <v>-97.41817183437337</v>
      </c>
      <c r="H21" s="54">
        <f t="shared" si="1"/>
        <v>-4.025856621</v>
      </c>
      <c r="I21" s="52">
        <v>662.1111111111111</v>
      </c>
      <c r="J21" s="52">
        <v>-101.3089547306958</v>
      </c>
      <c r="K21" s="52">
        <v>662.1111111111111</v>
      </c>
      <c r="L21" s="52">
        <v>-94.04044679983743</v>
      </c>
      <c r="M21" s="51">
        <f t="shared" si="2"/>
        <v>0.000008468345671</v>
      </c>
      <c r="N21" s="51">
        <f t="shared" si="3"/>
        <v>0.00001346143654</v>
      </c>
      <c r="O21" s="51">
        <f t="shared" si="4"/>
        <v>0.000008601065668</v>
      </c>
      <c r="P21" s="51">
        <f t="shared" si="5"/>
        <v>0.00001985992756</v>
      </c>
      <c r="Q21" s="51">
        <f t="shared" si="6"/>
        <v>0.6683058657</v>
      </c>
      <c r="R21" s="51">
        <f t="shared" si="7"/>
        <v>38.29110553</v>
      </c>
      <c r="S21" s="21">
        <f t="shared" si="8"/>
        <v>2.240313007</v>
      </c>
      <c r="T21" s="51">
        <f t="shared" si="9"/>
        <v>128.3604801</v>
      </c>
      <c r="U21" s="54">
        <f t="shared" si="10"/>
        <v>-38.29110553</v>
      </c>
      <c r="V21" s="51">
        <f t="shared" si="11"/>
        <v>0.000008601065668</v>
      </c>
      <c r="W21" s="51">
        <f t="shared" si="12"/>
        <v>-101.3089547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0.0000000001812102738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-105.4676438133464</v>
      </c>
      <c r="F22" s="52">
        <v>1280.388888888889</v>
      </c>
      <c r="G22" s="52">
        <v>-99.73427638080487</v>
      </c>
      <c r="H22" s="54">
        <f t="shared" si="1"/>
        <v>-5.733367433</v>
      </c>
      <c r="I22" s="52">
        <v>1280.388888888889</v>
      </c>
      <c r="J22" s="52">
        <v>-101.0991205591269</v>
      </c>
      <c r="K22" s="52">
        <v>1280.388888888889</v>
      </c>
      <c r="L22" s="52">
        <v>-96.40329026561837</v>
      </c>
      <c r="M22" s="51">
        <f t="shared" si="2"/>
        <v>0.000005328657531</v>
      </c>
      <c r="N22" s="51">
        <f t="shared" si="3"/>
        <v>0.00001031065323</v>
      </c>
      <c r="O22" s="51">
        <f t="shared" si="4"/>
        <v>0.000008811380832</v>
      </c>
      <c r="P22" s="51">
        <f t="shared" si="5"/>
        <v>0.00001512988011</v>
      </c>
      <c r="Q22" s="51">
        <f t="shared" si="6"/>
        <v>1.024753715</v>
      </c>
      <c r="R22" s="51">
        <f t="shared" si="7"/>
        <v>58.71406288</v>
      </c>
      <c r="S22" s="21">
        <f t="shared" si="8"/>
        <v>2.600898364</v>
      </c>
      <c r="T22" s="51">
        <f t="shared" si="9"/>
        <v>149.0204992</v>
      </c>
      <c r="U22" s="54">
        <f t="shared" si="10"/>
        <v>-58.71406288</v>
      </c>
      <c r="V22" s="51">
        <f t="shared" si="11"/>
        <v>0.000008811380832</v>
      </c>
      <c r="W22" s="51">
        <f t="shared" si="12"/>
        <v>-101.0991206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0.0000000001063095701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-121.3419339100106</v>
      </c>
      <c r="F23" s="56">
        <v>2345.722222222222</v>
      </c>
      <c r="G23" s="56">
        <v>-114.7627608425919</v>
      </c>
      <c r="H23" s="57">
        <f t="shared" si="1"/>
        <v>-6.579173067</v>
      </c>
      <c r="I23" s="56">
        <v>2345.722222222222</v>
      </c>
      <c r="J23" s="56">
        <v>-112.8174973672378</v>
      </c>
      <c r="K23" s="56">
        <v>2345.722222222222</v>
      </c>
      <c r="L23" s="56">
        <v>-111.5599867669049</v>
      </c>
      <c r="M23" s="58">
        <f t="shared" si="2"/>
        <v>0.0000008568470473</v>
      </c>
      <c r="N23" s="58">
        <f t="shared" si="3"/>
        <v>0.00000182751924</v>
      </c>
      <c r="O23" s="58">
        <f t="shared" si="4"/>
        <v>0.000002286257439</v>
      </c>
      <c r="P23" s="58">
        <f t="shared" si="5"/>
        <v>0.000002642412783</v>
      </c>
      <c r="Q23" s="58">
        <f t="shared" si="6"/>
        <v>1.947809384</v>
      </c>
      <c r="R23" s="58">
        <f t="shared" si="7"/>
        <v>111.601257</v>
      </c>
      <c r="S23" s="24">
        <f t="shared" si="8"/>
        <v>2.761533848</v>
      </c>
      <c r="T23" s="58">
        <f t="shared" si="9"/>
        <v>158.2242345</v>
      </c>
      <c r="U23" s="57">
        <f t="shared" si="10"/>
        <v>-111.601257</v>
      </c>
      <c r="V23" s="58">
        <f t="shared" si="11"/>
        <v>0.000002286257439</v>
      </c>
      <c r="W23" s="58">
        <f t="shared" si="12"/>
        <v>-112.8174974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-83.50301750845381</v>
      </c>
      <c r="F3" s="42">
        <v>50.72222222222222</v>
      </c>
      <c r="G3" s="42">
        <v>-72.03393023831242</v>
      </c>
      <c r="H3" s="43">
        <f t="shared" ref="H3:H23" si="1">E3-G3</f>
        <v>-11.46908727</v>
      </c>
      <c r="I3" s="42">
        <v>50.72222222222222</v>
      </c>
      <c r="J3" s="42">
        <v>-69.98189962305892</v>
      </c>
      <c r="K3" s="42">
        <v>50.72222222222222</v>
      </c>
      <c r="L3" s="42">
        <v>-71.86396303000146</v>
      </c>
      <c r="M3" s="44">
        <f t="shared" ref="M3:M23" si="2">10^(E3/20)</f>
        <v>0.00006681117729</v>
      </c>
      <c r="N3" s="44">
        <f t="shared" ref="N3:N23" si="3">10^(G3/20)</f>
        <v>0.0002502093232</v>
      </c>
      <c r="O3" s="44">
        <f t="shared" ref="O3:O23" si="4">10^(J3/20)</f>
        <v>0.0003168874348</v>
      </c>
      <c r="P3" s="44">
        <f t="shared" ref="P3:P23" si="5">10^(L3/20)</f>
        <v>0.0002551536871</v>
      </c>
      <c r="Q3" s="44">
        <f t="shared" ref="Q3:Q23" si="6">ACOS((M3^2+N3^2-O3^2)/(2*M3*N3))</f>
        <v>3.070543128</v>
      </c>
      <c r="R3" s="44">
        <f t="shared" ref="R3:R23" si="7">(360/(2*PI()))*Q3</f>
        <v>175.929162</v>
      </c>
      <c r="S3" s="20">
        <f t="shared" ref="S3:S23" si="8">ACOS((M3^2+N3^2-P3^2)/(2*M3*N3))</f>
        <v>1.511988113</v>
      </c>
      <c r="T3" s="44">
        <f t="shared" ref="T3:T23" si="9">(360/(2*PI()))*S3</f>
        <v>86.63053758</v>
      </c>
      <c r="U3" s="43">
        <f t="shared" ref="U3:U23" si="10">IF(T3&lt;90,R3*1,R3*-1)</f>
        <v>175.929162</v>
      </c>
      <c r="V3" s="44">
        <f t="shared" ref="V3:V23" si="11">(M3^2+N3^2-2*M3*N3*COS(Q3))^0.5</f>
        <v>0.0003168874348</v>
      </c>
      <c r="W3" s="44">
        <f t="shared" ref="W3:W23" si="12">20*LOG(V3)</f>
        <v>-69.98189962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0.000000004463733411</v>
      </c>
      <c r="AA3" s="47">
        <f t="shared" ref="AA3:AA23" si="16">10^(G3/10)</f>
        <v>0.00000006260470539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146.6111111111111</v>
      </c>
      <c r="E4" s="53">
        <v>-72.20650921266821</v>
      </c>
      <c r="F4" s="52">
        <v>146.5555555555555</v>
      </c>
      <c r="G4" s="52">
        <v>-73.64251567411485</v>
      </c>
      <c r="H4" s="54">
        <f t="shared" si="1"/>
        <v>1.436006461</v>
      </c>
      <c r="I4" s="52">
        <v>146.5555555555555</v>
      </c>
      <c r="J4" s="52">
        <v>-69.81780273452236</v>
      </c>
      <c r="K4" s="52">
        <v>146.6111111111111</v>
      </c>
      <c r="L4" s="52">
        <v>-84.74626777171619</v>
      </c>
      <c r="M4" s="51">
        <f t="shared" si="2"/>
        <v>0.0002452870044</v>
      </c>
      <c r="N4" s="51">
        <f t="shared" si="3"/>
        <v>0.0002079094437</v>
      </c>
      <c r="O4" s="51">
        <f t="shared" si="4"/>
        <v>0.0003229310936</v>
      </c>
      <c r="P4" s="51">
        <f t="shared" si="5"/>
        <v>0.00005790107292</v>
      </c>
      <c r="Q4" s="51">
        <f t="shared" si="6"/>
        <v>1.579546281</v>
      </c>
      <c r="R4" s="51">
        <f t="shared" si="7"/>
        <v>90.50133544</v>
      </c>
      <c r="S4" s="21">
        <f t="shared" si="8"/>
        <v>0.1961306806</v>
      </c>
      <c r="T4" s="51">
        <f t="shared" si="9"/>
        <v>11.23746023</v>
      </c>
      <c r="U4" s="54">
        <f t="shared" si="10"/>
        <v>90.50133544</v>
      </c>
      <c r="V4" s="51">
        <f t="shared" si="11"/>
        <v>0.0003229310936</v>
      </c>
      <c r="W4" s="51">
        <f t="shared" si="12"/>
        <v>-69.81780273</v>
      </c>
      <c r="X4" s="70">
        <f t="shared" si="13"/>
        <v>0</v>
      </c>
      <c r="Y4" s="40" t="str">
        <f t="shared" si="14"/>
        <v>OK</v>
      </c>
      <c r="Z4" s="48">
        <f t="shared" si="15"/>
        <v>0.00000006016571453</v>
      </c>
      <c r="AA4" s="48">
        <f t="shared" si="16"/>
        <v>0.00000004322633676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-77.75809636542337</v>
      </c>
      <c r="F5" s="52">
        <v>285.2777777777778</v>
      </c>
      <c r="G5" s="52">
        <v>-80.83940843257152</v>
      </c>
      <c r="H5" s="54">
        <f t="shared" si="1"/>
        <v>3.081312067</v>
      </c>
      <c r="I5" s="52">
        <v>285.2777777777778</v>
      </c>
      <c r="J5" s="52">
        <v>-87.8758540611291</v>
      </c>
      <c r="K5" s="52">
        <v>285.2777777777778</v>
      </c>
      <c r="L5" s="52">
        <v>-76.46794604323938</v>
      </c>
      <c r="M5" s="51">
        <f t="shared" si="2"/>
        <v>0.0001294479514</v>
      </c>
      <c r="N5" s="51">
        <f t="shared" si="3"/>
        <v>0.0000907882361</v>
      </c>
      <c r="O5" s="51">
        <f t="shared" si="4"/>
        <v>0.00004038381065</v>
      </c>
      <c r="P5" s="51">
        <f t="shared" si="5"/>
        <v>0.0001501767487</v>
      </c>
      <c r="Q5" s="51">
        <f t="shared" si="6"/>
        <v>0.1077361553</v>
      </c>
      <c r="R5" s="51">
        <f t="shared" si="7"/>
        <v>6.172827002</v>
      </c>
      <c r="S5" s="21">
        <f t="shared" si="8"/>
        <v>1.466533884</v>
      </c>
      <c r="T5" s="51">
        <f t="shared" si="9"/>
        <v>84.02620204</v>
      </c>
      <c r="U5" s="54">
        <f t="shared" si="10"/>
        <v>6.172827002</v>
      </c>
      <c r="V5" s="51">
        <f t="shared" si="11"/>
        <v>0.00004038381065</v>
      </c>
      <c r="W5" s="51">
        <f t="shared" si="12"/>
        <v>-87.87585406</v>
      </c>
      <c r="X5" s="70">
        <f t="shared" si="13"/>
        <v>0</v>
      </c>
      <c r="Y5" s="40" t="str">
        <f t="shared" si="14"/>
        <v>OK</v>
      </c>
      <c r="Z5" s="48">
        <f t="shared" si="15"/>
        <v>0.00000001675677211</v>
      </c>
      <c r="AA5" s="48">
        <f t="shared" si="16"/>
        <v>0.000000008242503813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-84.94386563965148</v>
      </c>
      <c r="F6" s="52">
        <v>457.6111111111111</v>
      </c>
      <c r="G6" s="52">
        <v>-84.51923727165912</v>
      </c>
      <c r="H6" s="54">
        <f t="shared" si="1"/>
        <v>-0.424628368</v>
      </c>
      <c r="I6" s="52">
        <v>457.6111111111111</v>
      </c>
      <c r="J6" s="52">
        <v>-92.24695696941212</v>
      </c>
      <c r="K6" s="52">
        <v>457.6111111111111</v>
      </c>
      <c r="L6" s="52">
        <v>-80.23442199902107</v>
      </c>
      <c r="M6" s="51">
        <f t="shared" si="2"/>
        <v>0.00005659873413</v>
      </c>
      <c r="N6" s="51">
        <f t="shared" si="3"/>
        <v>0.00005943443471</v>
      </c>
      <c r="O6" s="51">
        <f t="shared" si="4"/>
        <v>0.00002441474269</v>
      </c>
      <c r="P6" s="51">
        <f t="shared" si="5"/>
        <v>0.0000973372114</v>
      </c>
      <c r="Q6" s="51">
        <f t="shared" si="6"/>
        <v>0.4212070561</v>
      </c>
      <c r="R6" s="51">
        <f t="shared" si="7"/>
        <v>24.13338662</v>
      </c>
      <c r="S6" s="21">
        <f t="shared" si="8"/>
        <v>1.990034949</v>
      </c>
      <c r="T6" s="51">
        <f t="shared" si="9"/>
        <v>114.0206037</v>
      </c>
      <c r="U6" s="54">
        <f t="shared" si="10"/>
        <v>-24.13338662</v>
      </c>
      <c r="V6" s="51">
        <f t="shared" si="11"/>
        <v>0.00002441474269</v>
      </c>
      <c r="W6" s="51">
        <f t="shared" si="12"/>
        <v>-92.24695697</v>
      </c>
      <c r="X6" s="70">
        <f t="shared" si="13"/>
        <v>0</v>
      </c>
      <c r="Y6" s="40" t="str">
        <f t="shared" si="14"/>
        <v>OK</v>
      </c>
      <c r="Z6" s="48">
        <f t="shared" si="15"/>
        <v>0.000000003203416705</v>
      </c>
      <c r="AA6" s="48">
        <f t="shared" si="16"/>
        <v>0.000000003532452029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-105.9406798275256</v>
      </c>
      <c r="F7" s="52">
        <v>662.1111111111111</v>
      </c>
      <c r="G7" s="52">
        <v>-103.5040444121433</v>
      </c>
      <c r="H7" s="54">
        <f t="shared" si="1"/>
        <v>-2.436635415</v>
      </c>
      <c r="I7" s="52">
        <v>662.1111111111111</v>
      </c>
      <c r="J7" s="52">
        <v>-107.9709347947855</v>
      </c>
      <c r="K7" s="52">
        <v>662.1111111111111</v>
      </c>
      <c r="L7" s="52">
        <v>-99.5739093449063</v>
      </c>
      <c r="M7" s="51">
        <f t="shared" si="2"/>
        <v>0.000005046218003</v>
      </c>
      <c r="N7" s="51">
        <f t="shared" si="3"/>
        <v>0.000006680327889</v>
      </c>
      <c r="O7" s="51">
        <f t="shared" si="4"/>
        <v>0.000003994415702</v>
      </c>
      <c r="P7" s="51">
        <f t="shared" si="5"/>
        <v>0.00001050278639</v>
      </c>
      <c r="Q7" s="51">
        <f t="shared" si="6"/>
        <v>0.6385626416</v>
      </c>
      <c r="R7" s="51">
        <f t="shared" si="7"/>
        <v>36.58694432</v>
      </c>
      <c r="S7" s="21">
        <f t="shared" si="8"/>
        <v>2.209946741</v>
      </c>
      <c r="T7" s="51">
        <f t="shared" si="9"/>
        <v>126.6206212</v>
      </c>
      <c r="U7" s="54">
        <f t="shared" si="10"/>
        <v>-36.58694432</v>
      </c>
      <c r="V7" s="51">
        <f t="shared" si="11"/>
        <v>0.000003994415702</v>
      </c>
      <c r="W7" s="51">
        <f t="shared" si="12"/>
        <v>-107.9709348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-109.9025780629327</v>
      </c>
      <c r="F8" s="52">
        <v>1280.388888888889</v>
      </c>
      <c r="G8" s="52">
        <v>-105.6979003428861</v>
      </c>
      <c r="H8" s="54">
        <f t="shared" si="1"/>
        <v>-4.20467772</v>
      </c>
      <c r="I8" s="52">
        <v>1280.388888888889</v>
      </c>
      <c r="J8" s="52">
        <v>-107.0184398624416</v>
      </c>
      <c r="K8" s="52">
        <v>1280.388888888889</v>
      </c>
      <c r="L8" s="52">
        <v>-101.8326606829139</v>
      </c>
      <c r="M8" s="51">
        <f t="shared" si="2"/>
        <v>0.000003197945785</v>
      </c>
      <c r="N8" s="51">
        <f t="shared" si="3"/>
        <v>0.000005189254646</v>
      </c>
      <c r="O8" s="51">
        <f t="shared" si="4"/>
        <v>0.000004457363032</v>
      </c>
      <c r="P8" s="51">
        <f t="shared" si="5"/>
        <v>0.000008097798499</v>
      </c>
      <c r="Q8" s="51">
        <f t="shared" si="6"/>
        <v>1.02294391</v>
      </c>
      <c r="R8" s="51">
        <f t="shared" si="7"/>
        <v>58.61036873</v>
      </c>
      <c r="S8" s="21">
        <f t="shared" si="8"/>
        <v>2.59877729</v>
      </c>
      <c r="T8" s="51">
        <f t="shared" si="9"/>
        <v>148.8989706</v>
      </c>
      <c r="U8" s="54">
        <f t="shared" si="10"/>
        <v>-58.61036873</v>
      </c>
      <c r="V8" s="51">
        <f t="shared" si="11"/>
        <v>0.000004457363032</v>
      </c>
      <c r="W8" s="51">
        <f t="shared" si="12"/>
        <v>-107.0184399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-125.7154457152699</v>
      </c>
      <c r="F9" s="56">
        <v>2345.722222222222</v>
      </c>
      <c r="G9" s="56">
        <v>-120.6381185752123</v>
      </c>
      <c r="H9" s="57">
        <f t="shared" si="1"/>
        <v>-5.07732714</v>
      </c>
      <c r="I9" s="56">
        <v>2345.722222222222</v>
      </c>
      <c r="J9" s="56">
        <v>-118.316861331511</v>
      </c>
      <c r="K9" s="56">
        <v>2345.722222222222</v>
      </c>
      <c r="L9" s="56">
        <v>-116.9018447726707</v>
      </c>
      <c r="M9" s="58">
        <f t="shared" si="2"/>
        <v>0.0000005178783006</v>
      </c>
      <c r="N9" s="58">
        <f t="shared" si="3"/>
        <v>0.0000009291676292</v>
      </c>
      <c r="O9" s="58">
        <f t="shared" si="4"/>
        <v>0.000001213827391</v>
      </c>
      <c r="P9" s="51">
        <f t="shared" si="5"/>
        <v>0.000001428590512</v>
      </c>
      <c r="Q9" s="58">
        <f t="shared" si="6"/>
        <v>1.933907724</v>
      </c>
      <c r="R9" s="58">
        <f t="shared" si="7"/>
        <v>110.8047506</v>
      </c>
      <c r="S9" s="21">
        <f t="shared" si="8"/>
        <v>2.807947905</v>
      </c>
      <c r="T9" s="58">
        <f t="shared" si="9"/>
        <v>160.8835641</v>
      </c>
      <c r="U9" s="57">
        <f t="shared" si="10"/>
        <v>-110.8047506</v>
      </c>
      <c r="V9" s="58">
        <f t="shared" si="11"/>
        <v>0.000001213827391</v>
      </c>
      <c r="W9" s="58">
        <f t="shared" si="12"/>
        <v>-118.3168613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-80.90996783443616</v>
      </c>
      <c r="F10" s="52">
        <v>50.72222222222222</v>
      </c>
      <c r="G10" s="52">
        <v>-72.3287549056478</v>
      </c>
      <c r="H10" s="54">
        <f t="shared" si="1"/>
        <v>-8.581212929</v>
      </c>
      <c r="I10" s="52">
        <v>50.72222222222222</v>
      </c>
      <c r="J10" s="52">
        <v>-69.58681293942645</v>
      </c>
      <c r="K10" s="52">
        <v>50.72222222222222</v>
      </c>
      <c r="L10" s="52">
        <v>-72.0089348375241</v>
      </c>
      <c r="M10" s="44">
        <f t="shared" si="2"/>
        <v>0.00009005370976</v>
      </c>
      <c r="N10" s="44">
        <f t="shared" si="3"/>
        <v>0.000241859001</v>
      </c>
      <c r="O10" s="44">
        <f t="shared" si="4"/>
        <v>0.000331634232</v>
      </c>
      <c r="P10" s="44">
        <f t="shared" si="5"/>
        <v>0.000250930388</v>
      </c>
      <c r="Q10" s="44">
        <f t="shared" si="6"/>
        <v>3.049451515</v>
      </c>
      <c r="R10" s="44">
        <f t="shared" si="7"/>
        <v>174.7207016</v>
      </c>
      <c r="S10" s="20">
        <f t="shared" si="8"/>
        <v>1.487151137</v>
      </c>
      <c r="T10" s="44">
        <f t="shared" si="9"/>
        <v>85.20748365</v>
      </c>
      <c r="U10" s="54">
        <f t="shared" si="10"/>
        <v>174.7207016</v>
      </c>
      <c r="V10" s="44">
        <f t="shared" si="11"/>
        <v>0.000331634232</v>
      </c>
      <c r="W10" s="44">
        <f t="shared" si="12"/>
        <v>-69.58681294</v>
      </c>
      <c r="X10" s="68">
        <f t="shared" si="13"/>
        <v>0</v>
      </c>
      <c r="Y10" s="46" t="str">
        <f t="shared" si="14"/>
        <v>OK</v>
      </c>
      <c r="Z10" s="47">
        <f t="shared" si="15"/>
        <v>0.000000008109670642</v>
      </c>
      <c r="AA10" s="47">
        <f t="shared" si="16"/>
        <v>0.00000005849577637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-69.73880093643211</v>
      </c>
      <c r="F11" s="52">
        <v>146.5555555555555</v>
      </c>
      <c r="G11" s="52">
        <v>-73.78774472008709</v>
      </c>
      <c r="H11" s="54">
        <f t="shared" si="1"/>
        <v>4.048943784</v>
      </c>
      <c r="I11" s="52">
        <v>146.5555555555555</v>
      </c>
      <c r="J11" s="52">
        <v>-70.40985120749058</v>
      </c>
      <c r="K11" s="52">
        <v>146.6111111111111</v>
      </c>
      <c r="L11" s="52">
        <v>-74.85496467839555</v>
      </c>
      <c r="M11" s="51">
        <f t="shared" si="2"/>
        <v>0.000325881685</v>
      </c>
      <c r="N11" s="51">
        <f t="shared" si="3"/>
        <v>0.000204462075</v>
      </c>
      <c r="O11" s="51">
        <f t="shared" si="4"/>
        <v>0.0003016528547</v>
      </c>
      <c r="P11" s="51">
        <f t="shared" si="5"/>
        <v>0.0001808222072</v>
      </c>
      <c r="Q11" s="51">
        <f t="shared" si="6"/>
        <v>1.128737607</v>
      </c>
      <c r="R11" s="51">
        <f t="shared" si="7"/>
        <v>64.67190104</v>
      </c>
      <c r="S11" s="21">
        <f t="shared" si="8"/>
        <v>0.5251032573</v>
      </c>
      <c r="T11" s="51">
        <f t="shared" si="9"/>
        <v>30.08620045</v>
      </c>
      <c r="U11" s="54">
        <f t="shared" si="10"/>
        <v>64.67190104</v>
      </c>
      <c r="V11" s="51">
        <f t="shared" si="11"/>
        <v>0.0003016528547</v>
      </c>
      <c r="W11" s="51">
        <f t="shared" si="12"/>
        <v>-70.40985121</v>
      </c>
      <c r="X11" s="70">
        <f t="shared" si="13"/>
        <v>0</v>
      </c>
      <c r="Y11" s="40" t="str">
        <f t="shared" si="14"/>
        <v>OK</v>
      </c>
      <c r="Z11" s="48">
        <f t="shared" si="15"/>
        <v>0.0000001061988726</v>
      </c>
      <c r="AA11" s="48">
        <f t="shared" si="16"/>
        <v>0.00000004180474012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-82.69370771450258</v>
      </c>
      <c r="F12" s="52">
        <v>285.2777777777778</v>
      </c>
      <c r="G12" s="52">
        <v>-80.91748967762315</v>
      </c>
      <c r="H12" s="54">
        <f t="shared" si="1"/>
        <v>-1.776218037</v>
      </c>
      <c r="I12" s="52">
        <v>285.2777777777778</v>
      </c>
      <c r="J12" s="52">
        <v>-92.88761080461343</v>
      </c>
      <c r="K12" s="52">
        <v>285.2777777777778</v>
      </c>
      <c r="L12" s="52">
        <v>-77.95510091073868</v>
      </c>
      <c r="M12" s="51">
        <f t="shared" si="2"/>
        <v>0.00007333556027</v>
      </c>
      <c r="N12" s="51">
        <f t="shared" si="3"/>
        <v>0.00008997575843</v>
      </c>
      <c r="O12" s="51">
        <f t="shared" si="4"/>
        <v>0.00002267876808</v>
      </c>
      <c r="P12" s="51">
        <f t="shared" si="5"/>
        <v>0.0001265449896</v>
      </c>
      <c r="Q12" s="51">
        <f t="shared" si="6"/>
        <v>0.1899771292</v>
      </c>
      <c r="R12" s="51">
        <f t="shared" si="7"/>
        <v>10.88488771</v>
      </c>
      <c r="S12" s="21">
        <f t="shared" si="8"/>
        <v>1.764466892</v>
      </c>
      <c r="T12" s="51">
        <f t="shared" si="9"/>
        <v>101.096506</v>
      </c>
      <c r="U12" s="54">
        <f t="shared" si="10"/>
        <v>-10.88488771</v>
      </c>
      <c r="V12" s="51">
        <f t="shared" si="11"/>
        <v>0.00002267876808</v>
      </c>
      <c r="W12" s="51">
        <f t="shared" si="12"/>
        <v>-92.8876108</v>
      </c>
      <c r="X12" s="70">
        <f t="shared" si="13"/>
        <v>0</v>
      </c>
      <c r="Y12" s="40" t="str">
        <f t="shared" si="14"/>
        <v>OK</v>
      </c>
      <c r="Z12" s="48">
        <f t="shared" si="15"/>
        <v>0.0000000053781044</v>
      </c>
      <c r="AA12" s="48">
        <f t="shared" si="16"/>
        <v>0.000000008095637105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-88.40181114241675</v>
      </c>
      <c r="F13" s="52">
        <v>457.6111111111111</v>
      </c>
      <c r="G13" s="52">
        <v>-84.19149198400753</v>
      </c>
      <c r="H13" s="54">
        <f t="shared" si="1"/>
        <v>-4.210319158</v>
      </c>
      <c r="I13" s="52">
        <v>457.6111111111111</v>
      </c>
      <c r="J13" s="52">
        <v>-89.32910449685716</v>
      </c>
      <c r="K13" s="52">
        <v>457.6111111111111</v>
      </c>
      <c r="L13" s="52">
        <v>-81.22029032377216</v>
      </c>
      <c r="M13" s="51">
        <f t="shared" si="2"/>
        <v>0.00003801101292</v>
      </c>
      <c r="N13" s="51">
        <f t="shared" si="3"/>
        <v>0.00006171992658</v>
      </c>
      <c r="O13" s="51">
        <f t="shared" si="4"/>
        <v>0.00003416211695</v>
      </c>
      <c r="P13" s="51">
        <f t="shared" si="5"/>
        <v>0.0000868931385</v>
      </c>
      <c r="Q13" s="51">
        <f t="shared" si="6"/>
        <v>0.5134147141</v>
      </c>
      <c r="R13" s="51">
        <f t="shared" si="7"/>
        <v>29.41649626</v>
      </c>
      <c r="S13" s="21">
        <f t="shared" si="8"/>
        <v>2.082180845</v>
      </c>
      <c r="T13" s="51">
        <f t="shared" si="9"/>
        <v>119.3001746</v>
      </c>
      <c r="U13" s="54">
        <f t="shared" si="10"/>
        <v>-29.41649626</v>
      </c>
      <c r="V13" s="51">
        <f t="shared" si="11"/>
        <v>0.00003416211695</v>
      </c>
      <c r="W13" s="51">
        <f t="shared" si="12"/>
        <v>-89.3291045</v>
      </c>
      <c r="X13" s="70">
        <f t="shared" si="13"/>
        <v>0</v>
      </c>
      <c r="Y13" s="40" t="str">
        <f t="shared" si="14"/>
        <v>OK</v>
      </c>
      <c r="Z13" s="48">
        <f t="shared" si="15"/>
        <v>0.000000001444837103</v>
      </c>
      <c r="AA13" s="48">
        <f t="shared" si="16"/>
        <v>0.000000003809349338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-109.3369329640713</v>
      </c>
      <c r="F14" s="52">
        <v>662.1111111111111</v>
      </c>
      <c r="G14" s="52">
        <v>-103.3672646375746</v>
      </c>
      <c r="H14" s="54">
        <f t="shared" si="1"/>
        <v>-5.969668326</v>
      </c>
      <c r="I14" s="52">
        <v>662.1111111111111</v>
      </c>
      <c r="J14" s="52">
        <v>-106.5015973079071</v>
      </c>
      <c r="K14" s="52">
        <v>662.1111111111111</v>
      </c>
      <c r="L14" s="52">
        <v>-100.573817763596</v>
      </c>
      <c r="M14" s="51">
        <f t="shared" si="2"/>
        <v>0.0000034131341</v>
      </c>
      <c r="N14" s="51">
        <f t="shared" si="3"/>
        <v>0.00000678635803</v>
      </c>
      <c r="O14" s="51">
        <f t="shared" si="4"/>
        <v>0.000004730642559</v>
      </c>
      <c r="P14" s="51">
        <f t="shared" si="5"/>
        <v>0.00000936071692</v>
      </c>
      <c r="Q14" s="51">
        <f t="shared" si="6"/>
        <v>0.7035622754</v>
      </c>
      <c r="R14" s="51">
        <f t="shared" si="7"/>
        <v>40.311149</v>
      </c>
      <c r="S14" s="21">
        <f t="shared" si="8"/>
        <v>2.272919918</v>
      </c>
      <c r="T14" s="51">
        <f t="shared" si="9"/>
        <v>130.2287185</v>
      </c>
      <c r="U14" s="54">
        <f t="shared" si="10"/>
        <v>-40.311149</v>
      </c>
      <c r="V14" s="51">
        <f t="shared" si="11"/>
        <v>0.000004730642559</v>
      </c>
      <c r="W14" s="51">
        <f t="shared" si="12"/>
        <v>-106.5015973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1280.388888888889</v>
      </c>
      <c r="E15" s="53">
        <v>-113.4549377259879</v>
      </c>
      <c r="F15" s="52">
        <v>1280.388888888889</v>
      </c>
      <c r="G15" s="52">
        <v>-105.8161543226128</v>
      </c>
      <c r="H15" s="54">
        <f t="shared" si="1"/>
        <v>-7.638783403</v>
      </c>
      <c r="I15" s="52">
        <v>1280.388888888889</v>
      </c>
      <c r="J15" s="52">
        <v>-107.0885925743517</v>
      </c>
      <c r="K15" s="52">
        <v>1280.388888888889</v>
      </c>
      <c r="L15" s="52">
        <v>-103.0589653457916</v>
      </c>
      <c r="M15" s="51">
        <f t="shared" si="2"/>
        <v>0.000002124482283</v>
      </c>
      <c r="N15" s="51">
        <f t="shared" si="3"/>
        <v>0.000005119084328</v>
      </c>
      <c r="O15" s="51">
        <f t="shared" si="4"/>
        <v>0.000004421507554</v>
      </c>
      <c r="P15" s="51">
        <f t="shared" si="5"/>
        <v>0.000007031560741</v>
      </c>
      <c r="Q15" s="51">
        <f t="shared" si="6"/>
        <v>1.031554786</v>
      </c>
      <c r="R15" s="51">
        <f t="shared" si="7"/>
        <v>59.10373556</v>
      </c>
      <c r="S15" s="21">
        <f t="shared" si="8"/>
        <v>2.607753398</v>
      </c>
      <c r="T15" s="51">
        <f t="shared" si="9"/>
        <v>149.4132637</v>
      </c>
      <c r="U15" s="54">
        <f t="shared" si="10"/>
        <v>-59.10373556</v>
      </c>
      <c r="V15" s="51">
        <f t="shared" si="11"/>
        <v>0.000004421507554</v>
      </c>
      <c r="W15" s="51">
        <f t="shared" si="12"/>
        <v>-107.0885926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-129.6789339291957</v>
      </c>
      <c r="F16" s="56">
        <v>2345.722222222222</v>
      </c>
      <c r="G16" s="56">
        <v>-120.9433555119512</v>
      </c>
      <c r="H16" s="57">
        <f t="shared" si="1"/>
        <v>-8.735578417</v>
      </c>
      <c r="I16" s="56">
        <v>2345.722222222222</v>
      </c>
      <c r="J16" s="56">
        <v>-119.4583206926747</v>
      </c>
      <c r="K16" s="56">
        <v>2345.722222222222</v>
      </c>
      <c r="L16" s="56">
        <v>-118.381789202397</v>
      </c>
      <c r="M16" s="58">
        <f t="shared" si="2"/>
        <v>0.0000003281355647</v>
      </c>
      <c r="N16" s="58">
        <f t="shared" si="3"/>
        <v>0.0000008970821689</v>
      </c>
      <c r="O16" s="58">
        <f t="shared" si="4"/>
        <v>0.000001064348777</v>
      </c>
      <c r="P16" s="51">
        <f t="shared" si="5"/>
        <v>0.000001204787741</v>
      </c>
      <c r="Q16" s="58">
        <f t="shared" si="6"/>
        <v>1.954525376</v>
      </c>
      <c r="R16" s="58">
        <f t="shared" si="7"/>
        <v>111.986055</v>
      </c>
      <c r="S16" s="21">
        <f t="shared" si="8"/>
        <v>2.727978756</v>
      </c>
      <c r="T16" s="58">
        <f t="shared" si="9"/>
        <v>156.3016693</v>
      </c>
      <c r="U16" s="57">
        <f t="shared" si="10"/>
        <v>-111.986055</v>
      </c>
      <c r="V16" s="58">
        <f t="shared" si="11"/>
        <v>0.000001064348777</v>
      </c>
      <c r="W16" s="58">
        <f t="shared" si="12"/>
        <v>-119.4583207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-76.08950104675407</v>
      </c>
      <c r="F17" s="52">
        <v>50.72222222222222</v>
      </c>
      <c r="G17" s="52">
        <v>-66.15981389850016</v>
      </c>
      <c r="H17" s="54">
        <f t="shared" si="1"/>
        <v>-9.929687148</v>
      </c>
      <c r="I17" s="52">
        <v>50.72222222222222</v>
      </c>
      <c r="J17" s="52">
        <v>-63.76156654338441</v>
      </c>
      <c r="K17" s="52">
        <v>50.72222222222222</v>
      </c>
      <c r="L17" s="52">
        <v>-65.92323583604315</v>
      </c>
      <c r="M17" s="44">
        <f t="shared" si="2"/>
        <v>0.0001568646005</v>
      </c>
      <c r="N17" s="44">
        <f t="shared" si="3"/>
        <v>0.0004920500781</v>
      </c>
      <c r="O17" s="44">
        <f t="shared" si="4"/>
        <v>0.0006485174597</v>
      </c>
      <c r="P17" s="44">
        <f t="shared" si="5"/>
        <v>0.0005056362575</v>
      </c>
      <c r="Q17" s="44">
        <f t="shared" si="6"/>
        <v>3.059857092</v>
      </c>
      <c r="R17" s="44">
        <f t="shared" si="7"/>
        <v>175.3168973</v>
      </c>
      <c r="S17" s="20">
        <f t="shared" si="8"/>
        <v>1.4991426</v>
      </c>
      <c r="T17" s="44">
        <f t="shared" si="9"/>
        <v>85.89454384</v>
      </c>
      <c r="U17" s="54">
        <f t="shared" si="10"/>
        <v>175.3168973</v>
      </c>
      <c r="V17" s="44">
        <f t="shared" si="11"/>
        <v>0.0006485174597</v>
      </c>
      <c r="W17" s="44">
        <f t="shared" si="12"/>
        <v>-63.76156654</v>
      </c>
      <c r="X17" s="68">
        <f t="shared" si="13"/>
        <v>0</v>
      </c>
      <c r="Y17" s="46" t="str">
        <f t="shared" si="14"/>
        <v>OK</v>
      </c>
      <c r="Z17" s="47">
        <f t="shared" si="15"/>
        <v>0.00000002460650288</v>
      </c>
      <c r="AA17" s="47">
        <f t="shared" si="16"/>
        <v>0.0000002421132794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-65.09138718702148</v>
      </c>
      <c r="F18" s="52">
        <v>146.5555555555555</v>
      </c>
      <c r="G18" s="52">
        <v>-67.69453910704013</v>
      </c>
      <c r="H18" s="54">
        <f t="shared" si="1"/>
        <v>2.60315192</v>
      </c>
      <c r="I18" s="52">
        <v>146.5555555555555</v>
      </c>
      <c r="J18" s="52">
        <v>-64.34043862602464</v>
      </c>
      <c r="K18" s="52">
        <v>146.6111111111111</v>
      </c>
      <c r="L18" s="52">
        <v>-72.90078859163248</v>
      </c>
      <c r="M18" s="51">
        <f t="shared" si="2"/>
        <v>0.0005564557579</v>
      </c>
      <c r="N18" s="51">
        <f t="shared" si="3"/>
        <v>0.0004123566898</v>
      </c>
      <c r="O18" s="51">
        <f t="shared" si="4"/>
        <v>0.000606705691</v>
      </c>
      <c r="P18" s="51">
        <f t="shared" si="5"/>
        <v>0.000226443871</v>
      </c>
      <c r="Q18" s="51">
        <f t="shared" si="6"/>
        <v>1.325176006</v>
      </c>
      <c r="R18" s="51">
        <f t="shared" si="7"/>
        <v>75.92699224</v>
      </c>
      <c r="S18" s="21">
        <f t="shared" si="8"/>
        <v>0.3667090892</v>
      </c>
      <c r="T18" s="51">
        <f t="shared" si="9"/>
        <v>21.01088312</v>
      </c>
      <c r="U18" s="54">
        <f t="shared" si="10"/>
        <v>75.92699224</v>
      </c>
      <c r="V18" s="51">
        <f t="shared" si="11"/>
        <v>0.000606705691</v>
      </c>
      <c r="W18" s="51">
        <f t="shared" si="12"/>
        <v>-64.34043863</v>
      </c>
      <c r="X18" s="70">
        <f t="shared" si="13"/>
        <v>0</v>
      </c>
      <c r="Y18" s="40" t="str">
        <f t="shared" si="14"/>
        <v>OK</v>
      </c>
      <c r="Z18" s="48">
        <f t="shared" si="15"/>
        <v>0.0000003096430106</v>
      </c>
      <c r="AA18" s="48">
        <f t="shared" si="16"/>
        <v>0.0000001700380396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-73.94176882494301</v>
      </c>
      <c r="F19" s="52">
        <v>285.2777777777778</v>
      </c>
      <c r="G19" s="52">
        <v>-74.85790181836727</v>
      </c>
      <c r="H19" s="54">
        <f t="shared" si="1"/>
        <v>0.9161329934</v>
      </c>
      <c r="I19" s="52">
        <v>285.2777777777778</v>
      </c>
      <c r="J19" s="52">
        <v>-93.93233869000053</v>
      </c>
      <c r="K19" s="52">
        <v>285.2777777777778</v>
      </c>
      <c r="L19" s="52">
        <v>-71.34499358653434</v>
      </c>
      <c r="M19" s="51">
        <f t="shared" si="2"/>
        <v>0.0002008683716</v>
      </c>
      <c r="N19" s="51">
        <f t="shared" si="3"/>
        <v>0.0001807610723</v>
      </c>
      <c r="O19" s="51">
        <f t="shared" si="4"/>
        <v>0.00002010865696</v>
      </c>
      <c r="P19" s="51">
        <f t="shared" si="5"/>
        <v>0.0002708633969</v>
      </c>
      <c r="Q19" s="51">
        <f t="shared" si="6"/>
        <v>0.001226314481</v>
      </c>
      <c r="R19" s="51">
        <f t="shared" si="7"/>
        <v>0.07026264412</v>
      </c>
      <c r="S19" s="21">
        <f t="shared" si="8"/>
        <v>1.575537732</v>
      </c>
      <c r="T19" s="51">
        <f t="shared" si="9"/>
        <v>90.27166252</v>
      </c>
      <c r="U19" s="54">
        <f t="shared" si="10"/>
        <v>-0.07026264412</v>
      </c>
      <c r="V19" s="51">
        <f t="shared" si="11"/>
        <v>0.00002010865696</v>
      </c>
      <c r="W19" s="51">
        <f t="shared" si="12"/>
        <v>-93.93233869</v>
      </c>
      <c r="X19" s="70">
        <f t="shared" si="13"/>
        <v>0</v>
      </c>
      <c r="Y19" s="40" t="str">
        <f t="shared" si="14"/>
        <v>OK</v>
      </c>
      <c r="Z19" s="48">
        <f t="shared" si="15"/>
        <v>0.00000004034810269</v>
      </c>
      <c r="AA19" s="48">
        <f t="shared" si="16"/>
        <v>0.00000003267456528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-80.48841799604587</v>
      </c>
      <c r="F20" s="52">
        <v>457.6111111111111</v>
      </c>
      <c r="G20" s="52">
        <v>-78.33331768707131</v>
      </c>
      <c r="H20" s="54">
        <f t="shared" si="1"/>
        <v>-2.155100309</v>
      </c>
      <c r="I20" s="52">
        <v>457.6111111111111</v>
      </c>
      <c r="J20" s="52">
        <v>-85.1112514851687</v>
      </c>
      <c r="K20" s="52">
        <v>457.6111111111111</v>
      </c>
      <c r="L20" s="52">
        <v>-74.72021024759269</v>
      </c>
      <c r="M20" s="51">
        <f t="shared" si="2"/>
        <v>0.00009453205527</v>
      </c>
      <c r="N20" s="51">
        <f t="shared" si="3"/>
        <v>0.0001211529841</v>
      </c>
      <c r="O20" s="51">
        <f t="shared" si="4"/>
        <v>0.00005551846189</v>
      </c>
      <c r="P20" s="51">
        <f t="shared" si="5"/>
        <v>0.0001836493889</v>
      </c>
      <c r="Q20" s="51">
        <f t="shared" si="6"/>
        <v>0.4592754422</v>
      </c>
      <c r="R20" s="51">
        <f t="shared" si="7"/>
        <v>26.31454447</v>
      </c>
      <c r="S20" s="21">
        <f t="shared" si="8"/>
        <v>2.028060462</v>
      </c>
      <c r="T20" s="51">
        <f t="shared" si="9"/>
        <v>116.1993051</v>
      </c>
      <c r="U20" s="54">
        <f t="shared" si="10"/>
        <v>-26.31454447</v>
      </c>
      <c r="V20" s="51">
        <f t="shared" si="11"/>
        <v>0.00005551846189</v>
      </c>
      <c r="W20" s="51">
        <f t="shared" si="12"/>
        <v>-85.11125149</v>
      </c>
      <c r="X20" s="70">
        <f t="shared" si="13"/>
        <v>0</v>
      </c>
      <c r="Y20" s="40" t="str">
        <f t="shared" si="14"/>
        <v>OK</v>
      </c>
      <c r="Z20" s="48">
        <f t="shared" si="15"/>
        <v>0.000000008936309473</v>
      </c>
      <c r="AA20" s="48">
        <f t="shared" si="16"/>
        <v>0.00000001467804556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-101.4544782243011</v>
      </c>
      <c r="F21" s="52">
        <v>662.1111111111111</v>
      </c>
      <c r="G21" s="52">
        <v>-97.41581753032827</v>
      </c>
      <c r="H21" s="54">
        <f t="shared" si="1"/>
        <v>-4.038660694</v>
      </c>
      <c r="I21" s="52">
        <v>662.1111111111111</v>
      </c>
      <c r="J21" s="52">
        <v>-101.3069993664713</v>
      </c>
      <c r="K21" s="52">
        <v>662.1111111111111</v>
      </c>
      <c r="L21" s="52">
        <v>-94.04651835463557</v>
      </c>
      <c r="M21" s="51">
        <f t="shared" si="2"/>
        <v>0.000008458163749</v>
      </c>
      <c r="N21" s="51">
        <f t="shared" si="3"/>
        <v>0.00001346508575</v>
      </c>
      <c r="O21" s="51">
        <f t="shared" si="4"/>
        <v>0.000008603002155</v>
      </c>
      <c r="P21" s="51">
        <f t="shared" si="5"/>
        <v>0.00001984605005</v>
      </c>
      <c r="Q21" s="51">
        <f t="shared" si="6"/>
        <v>0.6678855918</v>
      </c>
      <c r="R21" s="51">
        <f t="shared" si="7"/>
        <v>38.26702561</v>
      </c>
      <c r="S21" s="21">
        <f t="shared" si="8"/>
        <v>2.238382184</v>
      </c>
      <c r="T21" s="51">
        <f t="shared" si="9"/>
        <v>128.2498521</v>
      </c>
      <c r="U21" s="54">
        <f t="shared" si="10"/>
        <v>-38.26702561</v>
      </c>
      <c r="V21" s="51">
        <f t="shared" si="11"/>
        <v>0.000008603002155</v>
      </c>
      <c r="W21" s="51">
        <f t="shared" si="12"/>
        <v>-101.3069994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0.0000000001813085343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-105.4778819720839</v>
      </c>
      <c r="F22" s="52">
        <v>1280.388888888889</v>
      </c>
      <c r="G22" s="52">
        <v>-99.7362261769568</v>
      </c>
      <c r="H22" s="54">
        <f t="shared" si="1"/>
        <v>-5.741655795</v>
      </c>
      <c r="I22" s="52">
        <v>1280.388888888889</v>
      </c>
      <c r="J22" s="52">
        <v>-101.0925404468751</v>
      </c>
      <c r="K22" s="52">
        <v>1280.388888888889</v>
      </c>
      <c r="L22" s="52">
        <v>-96.40643386885357</v>
      </c>
      <c r="M22" s="51">
        <f t="shared" si="2"/>
        <v>0.000005322380281</v>
      </c>
      <c r="N22" s="51">
        <f t="shared" si="3"/>
        <v>0.00001030833897</v>
      </c>
      <c r="O22" s="51">
        <f t="shared" si="4"/>
        <v>0.000008818058541</v>
      </c>
      <c r="P22" s="51">
        <f t="shared" si="5"/>
        <v>0.00001512440529</v>
      </c>
      <c r="Q22" s="51">
        <f t="shared" si="6"/>
        <v>1.026376891</v>
      </c>
      <c r="R22" s="51">
        <f t="shared" si="7"/>
        <v>58.80706406</v>
      </c>
      <c r="S22" s="21">
        <f t="shared" si="8"/>
        <v>2.602334903</v>
      </c>
      <c r="T22" s="51">
        <f t="shared" si="9"/>
        <v>149.1028068</v>
      </c>
      <c r="U22" s="54">
        <f t="shared" si="10"/>
        <v>-58.80706406</v>
      </c>
      <c r="V22" s="51">
        <f t="shared" si="11"/>
        <v>0.000008818058541</v>
      </c>
      <c r="W22" s="51">
        <f t="shared" si="12"/>
        <v>-101.0925404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0.0000000001062618524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-121.4591489330425</v>
      </c>
      <c r="F23" s="56">
        <v>2345.722222222222</v>
      </c>
      <c r="G23" s="56">
        <v>-114.7727009075217</v>
      </c>
      <c r="H23" s="57">
        <f t="shared" si="1"/>
        <v>-6.686448026</v>
      </c>
      <c r="I23" s="56">
        <v>2345.722222222222</v>
      </c>
      <c r="J23" s="56">
        <v>-112.8834415486558</v>
      </c>
      <c r="K23" s="56">
        <v>2345.722222222222</v>
      </c>
      <c r="L23" s="56">
        <v>-111.5909244082232</v>
      </c>
      <c r="M23" s="58">
        <f t="shared" si="2"/>
        <v>0.0000008453616719</v>
      </c>
      <c r="N23" s="58">
        <f t="shared" si="3"/>
        <v>0.000001825429037</v>
      </c>
      <c r="O23" s="58">
        <f t="shared" si="4"/>
        <v>0.000002268965658</v>
      </c>
      <c r="P23" s="58">
        <f t="shared" si="5"/>
        <v>0.000002633017706</v>
      </c>
      <c r="Q23" s="58">
        <f t="shared" si="6"/>
        <v>1.935701507</v>
      </c>
      <c r="R23" s="58">
        <f t="shared" si="7"/>
        <v>110.9075268</v>
      </c>
      <c r="S23" s="24">
        <f t="shared" si="8"/>
        <v>2.779300718</v>
      </c>
      <c r="T23" s="58">
        <f t="shared" si="9"/>
        <v>159.2422011</v>
      </c>
      <c r="U23" s="57">
        <f t="shared" si="10"/>
        <v>-110.9075268</v>
      </c>
      <c r="V23" s="58">
        <f t="shared" si="11"/>
        <v>0.000002268965658</v>
      </c>
      <c r="W23" s="58">
        <f t="shared" si="12"/>
        <v>-112.8834415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5">
      <c r="D25" s="61"/>
      <c r="E25" s="61"/>
      <c r="F25" s="61"/>
      <c r="G25" s="61"/>
      <c r="H25" s="62"/>
      <c r="I25" s="61"/>
      <c r="J25" s="61"/>
      <c r="K25" s="61"/>
      <c r="L25" s="61"/>
      <c r="M25" s="63"/>
      <c r="N25" s="64"/>
      <c r="O25" s="64"/>
      <c r="P25" s="64"/>
      <c r="Q25" s="64"/>
      <c r="R25" s="64"/>
      <c r="S25" s="65"/>
      <c r="T25" s="64"/>
      <c r="U25" s="62"/>
    </row>
    <row r="26">
      <c r="D26" s="61"/>
      <c r="E26" s="64"/>
      <c r="F26" s="61"/>
      <c r="G26" s="61"/>
      <c r="H26" s="62"/>
      <c r="I26" s="61"/>
      <c r="J26" s="61"/>
      <c r="K26" s="61"/>
      <c r="L26" s="61"/>
      <c r="M26" s="64"/>
      <c r="N26" s="64"/>
      <c r="O26" s="64"/>
      <c r="P26" s="63"/>
      <c r="Q26" s="64"/>
      <c r="R26" s="64"/>
      <c r="S26" s="65"/>
      <c r="T26" s="64"/>
      <c r="U26" s="62"/>
    </row>
    <row r="27" ht="15.75" customHeight="1">
      <c r="D27" s="61"/>
      <c r="E27" s="64"/>
      <c r="F27" s="61"/>
      <c r="G27" s="61"/>
      <c r="H27" s="62"/>
      <c r="I27" s="61"/>
      <c r="J27" s="61"/>
      <c r="K27" s="61"/>
      <c r="L27" s="61"/>
      <c r="M27" s="64"/>
      <c r="N27" s="63"/>
      <c r="O27" s="63"/>
      <c r="P27" s="64"/>
      <c r="Q27" s="64"/>
      <c r="R27" s="64"/>
      <c r="S27" s="65"/>
      <c r="T27" s="64"/>
      <c r="U27" s="62"/>
    </row>
    <row r="28" ht="15.75" customHeight="1">
      <c r="D28" s="61"/>
      <c r="E28" s="64"/>
      <c r="F28" s="61"/>
      <c r="G28" s="61"/>
      <c r="H28" s="62"/>
      <c r="I28" s="61"/>
      <c r="J28" s="61"/>
      <c r="K28" s="61"/>
      <c r="L28" s="61"/>
      <c r="M28" s="63"/>
      <c r="N28" s="63"/>
      <c r="O28" s="63"/>
      <c r="P28" s="63"/>
      <c r="Q28" s="64"/>
      <c r="R28" s="64"/>
      <c r="S28" s="65"/>
      <c r="T28" s="64"/>
      <c r="U28" s="62"/>
    </row>
    <row r="29" ht="15.75" customHeight="1">
      <c r="D29" s="61"/>
      <c r="E29" s="64"/>
      <c r="F29" s="61"/>
      <c r="G29" s="61"/>
      <c r="H29" s="62"/>
      <c r="I29" s="61"/>
      <c r="J29" s="61"/>
      <c r="K29" s="61"/>
      <c r="L29" s="61"/>
      <c r="M29" s="63"/>
      <c r="N29" s="63"/>
      <c r="O29" s="63"/>
      <c r="P29" s="63"/>
      <c r="Q29" s="64"/>
      <c r="R29" s="64"/>
      <c r="S29" s="65"/>
      <c r="T29" s="64"/>
      <c r="U29" s="62"/>
    </row>
    <row r="30" ht="15.75" customHeight="1">
      <c r="D30" s="61"/>
      <c r="E30" s="64"/>
      <c r="F30" s="61"/>
      <c r="G30" s="61"/>
      <c r="H30" s="62"/>
      <c r="I30" s="61"/>
      <c r="J30" s="61"/>
      <c r="K30" s="61"/>
      <c r="L30" s="61"/>
      <c r="M30" s="63"/>
      <c r="N30" s="63"/>
      <c r="O30" s="63"/>
      <c r="P30" s="63"/>
      <c r="Q30" s="64"/>
      <c r="R30" s="64"/>
      <c r="S30" s="65"/>
      <c r="T30" s="64"/>
      <c r="U30" s="62"/>
    </row>
    <row r="31" ht="15.75" customHeight="1">
      <c r="D31" s="66"/>
      <c r="E31" s="66"/>
      <c r="F31" s="66"/>
      <c r="G31" s="66"/>
      <c r="H31" s="62"/>
      <c r="I31" s="66"/>
      <c r="J31" s="66"/>
      <c r="K31" s="66"/>
      <c r="L31" s="66"/>
      <c r="M31" s="63"/>
      <c r="N31" s="63"/>
      <c r="O31" s="63"/>
      <c r="P31" s="63"/>
      <c r="Q31" s="64"/>
      <c r="R31" s="64"/>
      <c r="S31" s="65"/>
      <c r="T31" s="64"/>
      <c r="U31" s="62"/>
    </row>
    <row r="32" ht="15.75" customHeight="1">
      <c r="D32" s="61"/>
      <c r="E32" s="61"/>
      <c r="F32" s="61"/>
      <c r="G32" s="61"/>
      <c r="H32" s="62"/>
      <c r="I32" s="61"/>
      <c r="J32" s="61"/>
      <c r="K32" s="61"/>
      <c r="L32" s="61"/>
      <c r="M32" s="63"/>
      <c r="N32" s="64"/>
      <c r="O32" s="64"/>
      <c r="P32" s="64"/>
      <c r="Q32" s="64"/>
      <c r="R32" s="64"/>
      <c r="S32" s="65"/>
      <c r="T32" s="64"/>
      <c r="U32" s="62"/>
    </row>
    <row r="33" ht="15.75" customHeight="1">
      <c r="D33" s="61"/>
      <c r="E33" s="64"/>
      <c r="F33" s="61"/>
      <c r="G33" s="61"/>
      <c r="H33" s="62"/>
      <c r="I33" s="61"/>
      <c r="J33" s="61"/>
      <c r="K33" s="61"/>
      <c r="L33" s="61"/>
      <c r="M33" s="64"/>
      <c r="N33" s="64"/>
      <c r="O33" s="64"/>
      <c r="P33" s="64"/>
      <c r="Q33" s="64"/>
      <c r="R33" s="64"/>
      <c r="S33" s="65"/>
      <c r="T33" s="64"/>
      <c r="U33" s="62"/>
    </row>
    <row r="34" ht="15.75" customHeight="1">
      <c r="D34" s="61"/>
      <c r="E34" s="64"/>
      <c r="F34" s="61"/>
      <c r="G34" s="61"/>
      <c r="H34" s="62"/>
      <c r="I34" s="61"/>
      <c r="J34" s="61"/>
      <c r="K34" s="61"/>
      <c r="L34" s="61"/>
      <c r="M34" s="63"/>
      <c r="N34" s="63"/>
      <c r="O34" s="63"/>
      <c r="P34" s="64"/>
      <c r="Q34" s="64"/>
      <c r="R34" s="64"/>
      <c r="S34" s="65"/>
      <c r="T34" s="64"/>
      <c r="U34" s="62"/>
    </row>
    <row r="35" ht="15.75" customHeight="1">
      <c r="D35" s="61"/>
      <c r="E35" s="64"/>
      <c r="F35" s="61"/>
      <c r="G35" s="61"/>
      <c r="H35" s="62"/>
      <c r="I35" s="61"/>
      <c r="J35" s="61"/>
      <c r="K35" s="61"/>
      <c r="L35" s="61"/>
      <c r="M35" s="63"/>
      <c r="N35" s="63"/>
      <c r="O35" s="63"/>
      <c r="P35" s="63"/>
      <c r="Q35" s="64"/>
      <c r="R35" s="64"/>
      <c r="S35" s="65"/>
      <c r="T35" s="64"/>
      <c r="U35" s="62"/>
    </row>
    <row r="36" ht="15.75" customHeight="1">
      <c r="D36" s="61"/>
      <c r="E36" s="64"/>
      <c r="F36" s="61"/>
      <c r="G36" s="61"/>
      <c r="H36" s="62"/>
      <c r="I36" s="61"/>
      <c r="J36" s="61"/>
      <c r="K36" s="61"/>
      <c r="L36" s="61"/>
      <c r="M36" s="63"/>
      <c r="N36" s="63"/>
      <c r="O36" s="63"/>
      <c r="P36" s="63"/>
      <c r="Q36" s="64"/>
      <c r="R36" s="64"/>
      <c r="S36" s="65"/>
      <c r="T36" s="64"/>
      <c r="U36" s="62"/>
    </row>
    <row r="37" ht="15.75" customHeight="1">
      <c r="D37" s="61"/>
      <c r="E37" s="64"/>
      <c r="F37" s="61"/>
      <c r="G37" s="61"/>
      <c r="H37" s="62"/>
      <c r="I37" s="61"/>
      <c r="J37" s="61"/>
      <c r="K37" s="61"/>
      <c r="L37" s="61"/>
      <c r="M37" s="63"/>
      <c r="N37" s="63"/>
      <c r="O37" s="63"/>
      <c r="P37" s="63"/>
      <c r="Q37" s="64"/>
      <c r="R37" s="64"/>
      <c r="S37" s="65"/>
      <c r="T37" s="64"/>
      <c r="U37" s="62"/>
    </row>
    <row r="38" ht="15.75" customHeight="1">
      <c r="D38" s="66"/>
      <c r="E38" s="66"/>
      <c r="F38" s="66"/>
      <c r="G38" s="66"/>
      <c r="H38" s="62"/>
      <c r="I38" s="66"/>
      <c r="J38" s="66"/>
      <c r="K38" s="66"/>
      <c r="L38" s="66"/>
      <c r="M38" s="63"/>
      <c r="N38" s="63"/>
      <c r="O38" s="63"/>
      <c r="P38" s="63"/>
      <c r="Q38" s="64"/>
      <c r="R38" s="64"/>
      <c r="S38" s="65"/>
      <c r="T38" s="64"/>
      <c r="U38" s="62"/>
    </row>
    <row r="39" ht="15.75" customHeight="1">
      <c r="D39" s="61"/>
      <c r="E39" s="61"/>
      <c r="F39" s="61"/>
      <c r="G39" s="61"/>
      <c r="H39" s="62"/>
      <c r="I39" s="61"/>
      <c r="J39" s="61"/>
      <c r="K39" s="61"/>
      <c r="L39" s="61"/>
      <c r="M39" s="64"/>
      <c r="N39" s="64"/>
      <c r="O39" s="64"/>
      <c r="P39" s="64"/>
      <c r="Q39" s="64"/>
      <c r="R39" s="64"/>
      <c r="S39" s="65"/>
      <c r="T39" s="64"/>
      <c r="U39" s="62"/>
    </row>
    <row r="40" ht="15.75" customHeight="1">
      <c r="D40" s="61"/>
      <c r="E40" s="64"/>
      <c r="F40" s="61"/>
      <c r="G40" s="61"/>
      <c r="H40" s="62"/>
      <c r="I40" s="61"/>
      <c r="J40" s="61"/>
      <c r="K40" s="61"/>
      <c r="L40" s="61"/>
      <c r="M40" s="64"/>
      <c r="N40" s="64"/>
      <c r="O40" s="64"/>
      <c r="P40" s="64"/>
      <c r="Q40" s="64"/>
      <c r="R40" s="64"/>
      <c r="S40" s="65"/>
      <c r="T40" s="64"/>
      <c r="U40" s="62"/>
    </row>
    <row r="41" ht="15.75" customHeight="1">
      <c r="D41" s="61"/>
      <c r="E41" s="64"/>
      <c r="F41" s="61"/>
      <c r="G41" s="61"/>
      <c r="H41" s="62"/>
      <c r="I41" s="61"/>
      <c r="J41" s="61"/>
      <c r="K41" s="61"/>
      <c r="L41" s="61"/>
      <c r="M41" s="64"/>
      <c r="N41" s="64"/>
      <c r="O41" s="63"/>
      <c r="P41" s="64"/>
      <c r="Q41" s="64"/>
      <c r="R41" s="64"/>
      <c r="S41" s="65"/>
      <c r="T41" s="64"/>
      <c r="U41" s="62"/>
    </row>
    <row r="42" ht="15.75" customHeight="1">
      <c r="D42" s="61"/>
      <c r="E42" s="64"/>
      <c r="F42" s="61"/>
      <c r="G42" s="61"/>
      <c r="H42" s="62"/>
      <c r="I42" s="61"/>
      <c r="J42" s="61"/>
      <c r="K42" s="61"/>
      <c r="L42" s="61"/>
      <c r="M42" s="63"/>
      <c r="N42" s="64"/>
      <c r="O42" s="63"/>
      <c r="P42" s="64"/>
      <c r="Q42" s="64"/>
      <c r="R42" s="64"/>
      <c r="S42" s="65"/>
      <c r="T42" s="64"/>
      <c r="U42" s="62"/>
    </row>
    <row r="43" ht="15.75" customHeight="1">
      <c r="D43" s="61"/>
      <c r="E43" s="64"/>
      <c r="F43" s="61"/>
      <c r="G43" s="61"/>
      <c r="H43" s="62"/>
      <c r="I43" s="61"/>
      <c r="J43" s="61"/>
      <c r="K43" s="61"/>
      <c r="L43" s="61"/>
      <c r="M43" s="63"/>
      <c r="N43" s="63"/>
      <c r="O43" s="63"/>
      <c r="P43" s="63"/>
      <c r="Q43" s="64"/>
      <c r="R43" s="64"/>
      <c r="S43" s="65"/>
      <c r="T43" s="64"/>
      <c r="U43" s="62"/>
    </row>
    <row r="44" ht="15.75" customHeight="1">
      <c r="D44" s="61"/>
      <c r="E44" s="64"/>
      <c r="F44" s="61"/>
      <c r="G44" s="61"/>
      <c r="H44" s="62"/>
      <c r="I44" s="61"/>
      <c r="J44" s="61"/>
      <c r="K44" s="61"/>
      <c r="L44" s="61"/>
      <c r="M44" s="63"/>
      <c r="N44" s="63"/>
      <c r="O44" s="63"/>
      <c r="P44" s="63"/>
      <c r="Q44" s="64"/>
      <c r="R44" s="64"/>
      <c r="S44" s="65"/>
      <c r="T44" s="64"/>
      <c r="U44" s="62"/>
    </row>
    <row r="45" ht="15.75" customHeight="1">
      <c r="D45" s="66"/>
      <c r="E45" s="66"/>
      <c r="F45" s="66"/>
      <c r="G45" s="66"/>
      <c r="H45" s="62"/>
      <c r="I45" s="66"/>
      <c r="J45" s="66"/>
      <c r="K45" s="66"/>
      <c r="L45" s="66"/>
      <c r="M45" s="63"/>
      <c r="N45" s="63"/>
      <c r="O45" s="63"/>
      <c r="P45" s="63"/>
      <c r="Q45" s="64"/>
      <c r="R45" s="64"/>
      <c r="S45" s="65"/>
      <c r="T45" s="64"/>
      <c r="U45" s="6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-83.48156466105586</v>
      </c>
      <c r="F3" s="42">
        <v>50.72222222222222</v>
      </c>
      <c r="G3" s="42">
        <v>-72.03374694233047</v>
      </c>
      <c r="H3" s="43">
        <f t="shared" ref="H3:H23" si="1">E3-G3</f>
        <v>-11.44781772</v>
      </c>
      <c r="I3" s="42">
        <v>50.72222222222222</v>
      </c>
      <c r="J3" s="42">
        <v>-69.97889751385227</v>
      </c>
      <c r="K3" s="42">
        <v>50.72222222222222</v>
      </c>
      <c r="L3" s="42">
        <v>-71.89566041646431</v>
      </c>
      <c r="M3" s="44">
        <f t="shared" ref="M3:M23" si="2">10^(E3/20)</f>
        <v>0.00006697639484</v>
      </c>
      <c r="N3" s="44">
        <f t="shared" ref="N3:N23" si="3">10^(G3/20)</f>
        <v>0.0002502146033</v>
      </c>
      <c r="O3" s="44">
        <f t="shared" ref="O3:O23" si="4">10^(J3/20)</f>
        <v>0.0003169969797</v>
      </c>
      <c r="P3" s="44">
        <f t="shared" ref="P3:P23" si="5">10^(L3/20)</f>
        <v>0.0002542242526</v>
      </c>
      <c r="Q3" s="44">
        <f t="shared" ref="Q3:Q23" si="6">ACOS((M3^2+N3^2-O3^2)/(2*M3*N3))</f>
        <v>3.055879733</v>
      </c>
      <c r="R3" s="44">
        <f t="shared" ref="R3:R23" si="7">(360/(2*PI()))*Q3</f>
        <v>175.0890114</v>
      </c>
      <c r="S3" s="20">
        <f t="shared" ref="S3:S23" si="8">ACOS((M3^2+N3^2-P3^2)/(2*M3*N3))</f>
        <v>1.497238389</v>
      </c>
      <c r="T3" s="44">
        <f t="shared" ref="T3:T23" si="9">(360/(2*PI()))*S3</f>
        <v>85.78544061</v>
      </c>
      <c r="U3" s="43">
        <f t="shared" ref="U3:U23" si="10">IF(T3&lt;90,R3*1,R3*-1)</f>
        <v>175.0890114</v>
      </c>
      <c r="V3" s="44">
        <f t="shared" ref="V3:V23" si="11">(M3^2+N3^2-2*M3*N3*COS(Q3))^0.5</f>
        <v>0.0003169969797</v>
      </c>
      <c r="W3" s="44">
        <f t="shared" ref="W3:W23" si="12">20*LOG(V3)</f>
        <v>-69.97889751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0.000000004485837466</v>
      </c>
      <c r="AA3" s="47">
        <f t="shared" ref="AA3:AA23" si="16">10^(G3/10)</f>
        <v>0.00000006260734771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146.5555555555555</v>
      </c>
      <c r="E4" s="53">
        <v>-72.22373374501721</v>
      </c>
      <c r="F4" s="52">
        <v>146.5555555555555</v>
      </c>
      <c r="G4" s="52">
        <v>-73.64236876304572</v>
      </c>
      <c r="H4" s="54">
        <f t="shared" si="1"/>
        <v>1.418635018</v>
      </c>
      <c r="I4" s="52">
        <v>146.5555555555555</v>
      </c>
      <c r="J4" s="52">
        <v>-69.84884519158568</v>
      </c>
      <c r="K4" s="52">
        <v>146.6111111111111</v>
      </c>
      <c r="L4" s="52">
        <v>-84.80814302581054</v>
      </c>
      <c r="M4" s="51">
        <f t="shared" si="2"/>
        <v>0.0002448010706</v>
      </c>
      <c r="N4" s="51">
        <f t="shared" si="3"/>
        <v>0.0002079129602</v>
      </c>
      <c r="O4" s="51">
        <f t="shared" si="4"/>
        <v>0.0003217790317</v>
      </c>
      <c r="P4" s="51">
        <f t="shared" si="5"/>
        <v>0.00005749007149</v>
      </c>
      <c r="Q4" s="51">
        <f t="shared" si="6"/>
        <v>1.574592037</v>
      </c>
      <c r="R4" s="51">
        <f t="shared" si="7"/>
        <v>90.2174782</v>
      </c>
      <c r="S4" s="21">
        <f t="shared" si="8"/>
        <v>0.1957655948</v>
      </c>
      <c r="T4" s="51">
        <f t="shared" si="9"/>
        <v>11.21654236</v>
      </c>
      <c r="U4" s="54">
        <f t="shared" si="10"/>
        <v>90.2174782</v>
      </c>
      <c r="V4" s="51">
        <f t="shared" si="11"/>
        <v>0.0003217790317</v>
      </c>
      <c r="W4" s="51">
        <f t="shared" si="12"/>
        <v>-69.84884519</v>
      </c>
      <c r="X4" s="70">
        <f t="shared" si="13"/>
        <v>0</v>
      </c>
      <c r="Y4" s="40" t="str">
        <f t="shared" si="14"/>
        <v>OK</v>
      </c>
      <c r="Z4" s="48">
        <f t="shared" si="15"/>
        <v>0.00000005992756415</v>
      </c>
      <c r="AA4" s="48">
        <f t="shared" si="16"/>
        <v>0.00000004322779903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-77.76995570202037</v>
      </c>
      <c r="F5" s="52">
        <v>285.2777777777778</v>
      </c>
      <c r="G5" s="52">
        <v>-80.83906727104134</v>
      </c>
      <c r="H5" s="54">
        <f t="shared" si="1"/>
        <v>3.069111569</v>
      </c>
      <c r="I5" s="52">
        <v>285.2777777777778</v>
      </c>
      <c r="J5" s="52">
        <v>-87.93480925080694</v>
      </c>
      <c r="K5" s="52">
        <v>285.2777777777778</v>
      </c>
      <c r="L5" s="52">
        <v>-76.46406277170306</v>
      </c>
      <c r="M5" s="51">
        <f t="shared" si="2"/>
        <v>0.0001292713294</v>
      </c>
      <c r="N5" s="51">
        <f t="shared" si="3"/>
        <v>0.00009079180212</v>
      </c>
      <c r="O5" s="51">
        <f t="shared" si="4"/>
        <v>0.000040110635</v>
      </c>
      <c r="P5" s="51">
        <f t="shared" si="5"/>
        <v>0.0001502439045</v>
      </c>
      <c r="Q5" s="51">
        <f t="shared" si="6"/>
        <v>0.1045559691</v>
      </c>
      <c r="R5" s="51">
        <f t="shared" si="7"/>
        <v>5.990615752</v>
      </c>
      <c r="S5" s="21">
        <f t="shared" si="8"/>
        <v>1.469188406</v>
      </c>
      <c r="T5" s="51">
        <f t="shared" si="9"/>
        <v>84.178295</v>
      </c>
      <c r="U5" s="54">
        <f t="shared" si="10"/>
        <v>5.990615752</v>
      </c>
      <c r="V5" s="51">
        <f t="shared" si="11"/>
        <v>0.000040110635</v>
      </c>
      <c r="W5" s="51">
        <f t="shared" si="12"/>
        <v>-87.93480925</v>
      </c>
      <c r="X5" s="70">
        <f t="shared" si="13"/>
        <v>0</v>
      </c>
      <c r="Y5" s="40" t="str">
        <f t="shared" si="14"/>
        <v>OK</v>
      </c>
      <c r="Z5" s="48">
        <f t="shared" si="15"/>
        <v>0.00000001671107659</v>
      </c>
      <c r="AA5" s="48">
        <f t="shared" si="16"/>
        <v>0.000000008243151332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-84.95284872020378</v>
      </c>
      <c r="F6" s="52">
        <v>457.6111111111111</v>
      </c>
      <c r="G6" s="52">
        <v>-84.51939327165447</v>
      </c>
      <c r="H6" s="54">
        <f t="shared" si="1"/>
        <v>-0.4334554485</v>
      </c>
      <c r="I6" s="52">
        <v>457.6111111111111</v>
      </c>
      <c r="J6" s="52">
        <v>-92.22854278133347</v>
      </c>
      <c r="K6" s="52">
        <v>457.6111111111111</v>
      </c>
      <c r="L6" s="52">
        <v>-80.23855641807029</v>
      </c>
      <c r="M6" s="51">
        <f t="shared" si="2"/>
        <v>0.00005654022911</v>
      </c>
      <c r="N6" s="51">
        <f t="shared" si="3"/>
        <v>0.00005943336727</v>
      </c>
      <c r="O6" s="51">
        <f t="shared" si="4"/>
        <v>0.00002446655713</v>
      </c>
      <c r="P6" s="51">
        <f t="shared" si="5"/>
        <v>0.00009729089064</v>
      </c>
      <c r="Q6" s="51">
        <f t="shared" si="6"/>
        <v>0.4222328988</v>
      </c>
      <c r="R6" s="51">
        <f t="shared" si="7"/>
        <v>24.19216307</v>
      </c>
      <c r="S6" s="21">
        <f t="shared" si="8"/>
        <v>1.990134451</v>
      </c>
      <c r="T6" s="51">
        <f t="shared" si="9"/>
        <v>114.0263047</v>
      </c>
      <c r="U6" s="54">
        <f t="shared" si="10"/>
        <v>-24.19216307</v>
      </c>
      <c r="V6" s="51">
        <f t="shared" si="11"/>
        <v>0.00002446655713</v>
      </c>
      <c r="W6" s="51">
        <f t="shared" si="12"/>
        <v>-92.22854278</v>
      </c>
      <c r="X6" s="70">
        <f t="shared" si="13"/>
        <v>0</v>
      </c>
      <c r="Y6" s="40" t="str">
        <f t="shared" si="14"/>
        <v>OK</v>
      </c>
      <c r="Z6" s="48">
        <f t="shared" si="15"/>
        <v>0.000000003196797508</v>
      </c>
      <c r="AA6" s="48">
        <f t="shared" si="16"/>
        <v>0.000000003532325145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-105.9506856679197</v>
      </c>
      <c r="F7" s="52">
        <v>662.1111111111111</v>
      </c>
      <c r="G7" s="52">
        <v>-103.5028183618569</v>
      </c>
      <c r="H7" s="54">
        <f t="shared" si="1"/>
        <v>-2.447867306</v>
      </c>
      <c r="I7" s="52">
        <v>662.1111111111111</v>
      </c>
      <c r="J7" s="52">
        <v>-107.9316231157472</v>
      </c>
      <c r="K7" s="52">
        <v>662.1111111111111</v>
      </c>
      <c r="L7" s="52">
        <v>-99.57454074742438</v>
      </c>
      <c r="M7" s="51">
        <f t="shared" si="2"/>
        <v>0.000005040408283</v>
      </c>
      <c r="N7" s="51">
        <f t="shared" si="3"/>
        <v>0.000006681270913</v>
      </c>
      <c r="O7" s="51">
        <f t="shared" si="4"/>
        <v>0.000004012535098</v>
      </c>
      <c r="P7" s="51">
        <f t="shared" si="5"/>
        <v>0.00001050202294</v>
      </c>
      <c r="Q7" s="51">
        <f t="shared" si="6"/>
        <v>0.6419522909</v>
      </c>
      <c r="R7" s="51">
        <f t="shared" si="7"/>
        <v>36.78115692</v>
      </c>
      <c r="S7" s="21">
        <f t="shared" si="8"/>
        <v>2.211253315</v>
      </c>
      <c r="T7" s="51">
        <f t="shared" si="9"/>
        <v>126.6954824</v>
      </c>
      <c r="U7" s="54">
        <f t="shared" si="10"/>
        <v>-36.78115692</v>
      </c>
      <c r="V7" s="51">
        <f t="shared" si="11"/>
        <v>0.000004012535098</v>
      </c>
      <c r="W7" s="51">
        <f t="shared" si="12"/>
        <v>-107.9316231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-109.8586406519129</v>
      </c>
      <c r="F8" s="52">
        <v>1280.388888888889</v>
      </c>
      <c r="G8" s="52">
        <v>-105.6995162421445</v>
      </c>
      <c r="H8" s="54">
        <f t="shared" si="1"/>
        <v>-4.15912441</v>
      </c>
      <c r="I8" s="52">
        <v>1280.388888888889</v>
      </c>
      <c r="J8" s="52">
        <v>-107.0000698414728</v>
      </c>
      <c r="K8" s="52">
        <v>1280.388888888889</v>
      </c>
      <c r="L8" s="52">
        <v>-101.8159929298856</v>
      </c>
      <c r="M8" s="51">
        <f t="shared" si="2"/>
        <v>0.000003214163518</v>
      </c>
      <c r="N8" s="51">
        <f t="shared" si="3"/>
        <v>0.000005188289341</v>
      </c>
      <c r="O8" s="51">
        <f t="shared" si="4"/>
        <v>0.000004466800005</v>
      </c>
      <c r="P8" s="51">
        <f t="shared" si="5"/>
        <v>0.000008113352656</v>
      </c>
      <c r="Q8" s="51">
        <f t="shared" si="6"/>
        <v>1.025564886</v>
      </c>
      <c r="R8" s="51">
        <f t="shared" si="7"/>
        <v>58.7605396</v>
      </c>
      <c r="S8" s="21">
        <f t="shared" si="8"/>
        <v>2.599902673</v>
      </c>
      <c r="T8" s="51">
        <f t="shared" si="9"/>
        <v>148.9634503</v>
      </c>
      <c r="U8" s="54">
        <f t="shared" si="10"/>
        <v>-58.7605396</v>
      </c>
      <c r="V8" s="51">
        <f t="shared" si="11"/>
        <v>0.000004466800005</v>
      </c>
      <c r="W8" s="51">
        <f t="shared" si="12"/>
        <v>-107.0000698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-125.6320599464143</v>
      </c>
      <c r="F9" s="56">
        <v>2345.722222222222</v>
      </c>
      <c r="G9" s="56">
        <v>-120.6351077092331</v>
      </c>
      <c r="H9" s="57">
        <f t="shared" si="1"/>
        <v>-4.996952237</v>
      </c>
      <c r="I9" s="56">
        <v>2345.722222222222</v>
      </c>
      <c r="J9" s="56">
        <v>-118.2690268806677</v>
      </c>
      <c r="K9" s="56">
        <v>2345.722222222222</v>
      </c>
      <c r="L9" s="56">
        <v>-116.8798850914621</v>
      </c>
      <c r="M9" s="58">
        <f t="shared" si="2"/>
        <v>0.0000005228739466</v>
      </c>
      <c r="N9" s="58">
        <f t="shared" si="3"/>
        <v>0.0000009294897706</v>
      </c>
      <c r="O9" s="58">
        <f t="shared" si="4"/>
        <v>0.000001220530555</v>
      </c>
      <c r="P9" s="51">
        <f t="shared" si="5"/>
        <v>0.000001432206846</v>
      </c>
      <c r="Q9" s="58">
        <f t="shared" si="6"/>
        <v>1.941736553</v>
      </c>
      <c r="R9" s="58">
        <f t="shared" si="7"/>
        <v>111.2533094</v>
      </c>
      <c r="S9" s="21">
        <f t="shared" si="8"/>
        <v>2.793960161</v>
      </c>
      <c r="T9" s="58">
        <f t="shared" si="9"/>
        <v>160.0821253</v>
      </c>
      <c r="U9" s="57">
        <f t="shared" si="10"/>
        <v>-111.2533094</v>
      </c>
      <c r="V9" s="58">
        <f t="shared" si="11"/>
        <v>0.000001220530555</v>
      </c>
      <c r="W9" s="58">
        <f t="shared" si="12"/>
        <v>-118.2690269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-80.80131359752541</v>
      </c>
      <c r="F10" s="52">
        <v>50.72222222222222</v>
      </c>
      <c r="G10" s="52">
        <v>-72.32860299435909</v>
      </c>
      <c r="H10" s="54">
        <f t="shared" si="1"/>
        <v>-8.472710603</v>
      </c>
      <c r="I10" s="52">
        <v>50.72222222222222</v>
      </c>
      <c r="J10" s="52">
        <v>-69.559267825627</v>
      </c>
      <c r="K10" s="52">
        <v>50.72222222222222</v>
      </c>
      <c r="L10" s="52">
        <v>-72.03606424645201</v>
      </c>
      <c r="M10" s="44">
        <f t="shared" si="2"/>
        <v>0.00009118729232</v>
      </c>
      <c r="N10" s="44">
        <f t="shared" si="3"/>
        <v>0.000241863231</v>
      </c>
      <c r="O10" s="44">
        <f t="shared" si="4"/>
        <v>0.0003326875959</v>
      </c>
      <c r="P10" s="44">
        <f t="shared" si="5"/>
        <v>0.0002501478576</v>
      </c>
      <c r="Q10" s="44">
        <f t="shared" si="6"/>
        <v>3.036877877</v>
      </c>
      <c r="R10" s="44">
        <f t="shared" si="7"/>
        <v>174.0002852</v>
      </c>
      <c r="S10" s="20">
        <f t="shared" si="8"/>
        <v>1.474546621</v>
      </c>
      <c r="T10" s="44">
        <f t="shared" si="9"/>
        <v>84.48529809</v>
      </c>
      <c r="U10" s="54">
        <f t="shared" si="10"/>
        <v>174.0002852</v>
      </c>
      <c r="V10" s="44">
        <f t="shared" si="11"/>
        <v>0.0003326875959</v>
      </c>
      <c r="W10" s="44">
        <f t="shared" si="12"/>
        <v>-69.55926783</v>
      </c>
      <c r="X10" s="68">
        <f t="shared" si="13"/>
        <v>0</v>
      </c>
      <c r="Y10" s="46" t="str">
        <f t="shared" si="14"/>
        <v>OK</v>
      </c>
      <c r="Z10" s="47">
        <f t="shared" si="15"/>
        <v>0.00000000831512228</v>
      </c>
      <c r="AA10" s="47">
        <f t="shared" si="16"/>
        <v>0.00000005849782253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-69.73972635648524</v>
      </c>
      <c r="F11" s="52">
        <v>146.5555555555555</v>
      </c>
      <c r="G11" s="52">
        <v>-73.78757415216788</v>
      </c>
      <c r="H11" s="54">
        <f t="shared" si="1"/>
        <v>4.047847796</v>
      </c>
      <c r="I11" s="52">
        <v>146.5555555555555</v>
      </c>
      <c r="J11" s="52">
        <v>-70.43847351971357</v>
      </c>
      <c r="K11" s="52">
        <v>146.6111111111111</v>
      </c>
      <c r="L11" s="52">
        <v>-74.89834988522732</v>
      </c>
      <c r="M11" s="51">
        <f t="shared" si="2"/>
        <v>0.0003258469664</v>
      </c>
      <c r="N11" s="51">
        <f t="shared" si="3"/>
        <v>0.0002044660902</v>
      </c>
      <c r="O11" s="51">
        <f t="shared" si="4"/>
        <v>0.0003006604645</v>
      </c>
      <c r="P11" s="51">
        <f t="shared" si="5"/>
        <v>0.0001799212691</v>
      </c>
      <c r="Q11" s="51">
        <f t="shared" si="6"/>
        <v>1.123902291</v>
      </c>
      <c r="R11" s="51">
        <f t="shared" si="7"/>
        <v>64.39485784</v>
      </c>
      <c r="S11" s="21">
        <f t="shared" si="8"/>
        <v>0.5203826419</v>
      </c>
      <c r="T11" s="51">
        <f t="shared" si="9"/>
        <v>29.81572911</v>
      </c>
      <c r="U11" s="54">
        <f t="shared" si="10"/>
        <v>64.39485784</v>
      </c>
      <c r="V11" s="51">
        <f t="shared" si="11"/>
        <v>0.0003006604645</v>
      </c>
      <c r="W11" s="51">
        <f t="shared" si="12"/>
        <v>-70.43847352</v>
      </c>
      <c r="X11" s="70">
        <f t="shared" si="13"/>
        <v>0</v>
      </c>
      <c r="Y11" s="40" t="str">
        <f t="shared" si="14"/>
        <v>OK</v>
      </c>
      <c r="Z11" s="48">
        <f t="shared" si="15"/>
        <v>0.0000001061762455</v>
      </c>
      <c r="AA11" s="48">
        <f t="shared" si="16"/>
        <v>0.00000004180638202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-82.68824418265598</v>
      </c>
      <c r="F12" s="52">
        <v>285.2777777777778</v>
      </c>
      <c r="G12" s="52">
        <v>-80.91761709341648</v>
      </c>
      <c r="H12" s="54">
        <f t="shared" si="1"/>
        <v>-1.770627089</v>
      </c>
      <c r="I12" s="52">
        <v>285.2777777777778</v>
      </c>
      <c r="J12" s="52">
        <v>-92.87666771218795</v>
      </c>
      <c r="K12" s="52">
        <v>285.2777777777778</v>
      </c>
      <c r="L12" s="52">
        <v>-77.95061531129716</v>
      </c>
      <c r="M12" s="51">
        <f t="shared" si="2"/>
        <v>0.00007338170376</v>
      </c>
      <c r="N12" s="51">
        <f t="shared" si="3"/>
        <v>0.00008997443856</v>
      </c>
      <c r="O12" s="51">
        <f t="shared" si="4"/>
        <v>0.00002270735839</v>
      </c>
      <c r="P12" s="51">
        <f t="shared" si="5"/>
        <v>0.0001266103573</v>
      </c>
      <c r="Q12" s="51">
        <f t="shared" si="6"/>
        <v>0.1910684611</v>
      </c>
      <c r="R12" s="51">
        <f t="shared" si="7"/>
        <v>10.94741642</v>
      </c>
      <c r="S12" s="21">
        <f t="shared" si="8"/>
        <v>1.765119407</v>
      </c>
      <c r="T12" s="51">
        <f t="shared" si="9"/>
        <v>101.1338924</v>
      </c>
      <c r="U12" s="54">
        <f t="shared" si="10"/>
        <v>-10.94741642</v>
      </c>
      <c r="V12" s="51">
        <f t="shared" si="11"/>
        <v>0.00002270735839</v>
      </c>
      <c r="W12" s="51">
        <f t="shared" si="12"/>
        <v>-92.87666771</v>
      </c>
      <c r="X12" s="70">
        <f t="shared" si="13"/>
        <v>0</v>
      </c>
      <c r="Y12" s="40" t="str">
        <f t="shared" si="14"/>
        <v>OK</v>
      </c>
      <c r="Z12" s="48">
        <f t="shared" si="15"/>
        <v>0.000000005384874446</v>
      </c>
      <c r="AA12" s="48">
        <f t="shared" si="16"/>
        <v>0.000000008095399594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-88.40905241117534</v>
      </c>
      <c r="F13" s="52">
        <v>457.6111111111111</v>
      </c>
      <c r="G13" s="52">
        <v>-84.19162603151071</v>
      </c>
      <c r="H13" s="54">
        <f t="shared" si="1"/>
        <v>-4.21742638</v>
      </c>
      <c r="I13" s="52">
        <v>457.6111111111111</v>
      </c>
      <c r="J13" s="52">
        <v>-89.32605422305397</v>
      </c>
      <c r="K13" s="52">
        <v>457.6111111111111</v>
      </c>
      <c r="L13" s="52">
        <v>-81.22532470035138</v>
      </c>
      <c r="M13" s="51">
        <f t="shared" si="2"/>
        <v>0.00003797933703</v>
      </c>
      <c r="N13" s="51">
        <f t="shared" si="3"/>
        <v>0.00006171897408</v>
      </c>
      <c r="O13" s="51">
        <f t="shared" si="4"/>
        <v>0.00003417411597</v>
      </c>
      <c r="P13" s="51">
        <f t="shared" si="5"/>
        <v>0.00008684278948</v>
      </c>
      <c r="Q13" s="51">
        <f t="shared" si="6"/>
        <v>0.5133606985</v>
      </c>
      <c r="R13" s="51">
        <f t="shared" si="7"/>
        <v>29.41340139</v>
      </c>
      <c r="S13" s="21">
        <f t="shared" si="8"/>
        <v>2.081135772</v>
      </c>
      <c r="T13" s="51">
        <f t="shared" si="9"/>
        <v>119.2402963</v>
      </c>
      <c r="U13" s="54">
        <f t="shared" si="10"/>
        <v>-29.41340139</v>
      </c>
      <c r="V13" s="51">
        <f t="shared" si="11"/>
        <v>0.00003417411597</v>
      </c>
      <c r="W13" s="51">
        <f t="shared" si="12"/>
        <v>-89.32605422</v>
      </c>
      <c r="X13" s="70">
        <f t="shared" si="13"/>
        <v>0</v>
      </c>
      <c r="Y13" s="40" t="str">
        <f t="shared" si="14"/>
        <v>OK</v>
      </c>
      <c r="Z13" s="48">
        <f t="shared" si="15"/>
        <v>0.000000001442430042</v>
      </c>
      <c r="AA13" s="48">
        <f t="shared" si="16"/>
        <v>0.000000003809231762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-109.2778418598644</v>
      </c>
      <c r="F14" s="52">
        <v>662.1111111111111</v>
      </c>
      <c r="G14" s="52">
        <v>-103.3667375903646</v>
      </c>
      <c r="H14" s="54">
        <f t="shared" si="1"/>
        <v>-5.911104269</v>
      </c>
      <c r="I14" s="52">
        <v>662.1111111111111</v>
      </c>
      <c r="J14" s="52">
        <v>-106.4919493031948</v>
      </c>
      <c r="K14" s="52">
        <v>662.1111111111111</v>
      </c>
      <c r="L14" s="52">
        <v>-100.548281164233</v>
      </c>
      <c r="M14" s="51">
        <f t="shared" si="2"/>
        <v>0.000003436433207</v>
      </c>
      <c r="N14" s="51">
        <f t="shared" si="3"/>
        <v>0.000006786769829</v>
      </c>
      <c r="O14" s="51">
        <f t="shared" si="4"/>
        <v>0.000004735900123</v>
      </c>
      <c r="P14" s="51">
        <f t="shared" si="5"/>
        <v>0.000009388278013</v>
      </c>
      <c r="Q14" s="51">
        <f t="shared" si="6"/>
        <v>0.7077899158</v>
      </c>
      <c r="R14" s="51">
        <f t="shared" si="7"/>
        <v>40.55337496</v>
      </c>
      <c r="S14" s="21">
        <f t="shared" si="8"/>
        <v>2.277012768</v>
      </c>
      <c r="T14" s="51">
        <f t="shared" si="9"/>
        <v>130.4632215</v>
      </c>
      <c r="U14" s="54">
        <f t="shared" si="10"/>
        <v>-40.55337496</v>
      </c>
      <c r="V14" s="51">
        <f t="shared" si="11"/>
        <v>0.000004735900123</v>
      </c>
      <c r="W14" s="51">
        <f t="shared" si="12"/>
        <v>-106.4919493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1280.444444444444</v>
      </c>
      <c r="E15" s="53">
        <v>-113.4387946029277</v>
      </c>
      <c r="F15" s="52">
        <v>1280.388888888889</v>
      </c>
      <c r="G15" s="52">
        <v>-105.815444445927</v>
      </c>
      <c r="H15" s="54">
        <f t="shared" si="1"/>
        <v>-7.623350157</v>
      </c>
      <c r="I15" s="52">
        <v>1280.388888888889</v>
      </c>
      <c r="J15" s="52">
        <v>-107.0614569488528</v>
      </c>
      <c r="K15" s="52">
        <v>1280.388888888889</v>
      </c>
      <c r="L15" s="52">
        <v>-103.0528493042595</v>
      </c>
      <c r="M15" s="51">
        <f t="shared" si="2"/>
        <v>0.000002128434402</v>
      </c>
      <c r="N15" s="51">
        <f t="shared" si="3"/>
        <v>0.000005119502716</v>
      </c>
      <c r="O15" s="51">
        <f t="shared" si="4"/>
        <v>0.000004435342404</v>
      </c>
      <c r="P15" s="51">
        <f t="shared" si="5"/>
        <v>0.000007036513655</v>
      </c>
      <c r="Q15" s="51">
        <f t="shared" si="6"/>
        <v>1.038126353</v>
      </c>
      <c r="R15" s="51">
        <f t="shared" si="7"/>
        <v>59.4802586</v>
      </c>
      <c r="S15" s="21">
        <f t="shared" si="8"/>
        <v>2.608856444</v>
      </c>
      <c r="T15" s="51">
        <f t="shared" si="9"/>
        <v>149.4764636</v>
      </c>
      <c r="U15" s="54">
        <f t="shared" si="10"/>
        <v>-59.4802586</v>
      </c>
      <c r="V15" s="51">
        <f t="shared" si="11"/>
        <v>0.000004435342404</v>
      </c>
      <c r="W15" s="51">
        <f t="shared" si="12"/>
        <v>-107.0614569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-129.6501018871499</v>
      </c>
      <c r="F16" s="56">
        <v>2345.722222222222</v>
      </c>
      <c r="G16" s="56">
        <v>-120.9373875396757</v>
      </c>
      <c r="H16" s="57">
        <f t="shared" si="1"/>
        <v>-8.712714347</v>
      </c>
      <c r="I16" s="56">
        <v>2345.722222222222</v>
      </c>
      <c r="J16" s="56">
        <v>-119.3867208851641</v>
      </c>
      <c r="K16" s="56">
        <v>2345.722222222222</v>
      </c>
      <c r="L16" s="56">
        <v>-118.3742321112742</v>
      </c>
      <c r="M16" s="58">
        <f t="shared" si="2"/>
        <v>0.0000003292265914</v>
      </c>
      <c r="N16" s="58">
        <f t="shared" si="3"/>
        <v>0.0000008976987553</v>
      </c>
      <c r="O16" s="58">
        <f t="shared" si="4"/>
        <v>0.000001073158712</v>
      </c>
      <c r="P16" s="51">
        <f t="shared" si="5"/>
        <v>0.000001205836414</v>
      </c>
      <c r="Q16" s="58">
        <f t="shared" si="6"/>
        <v>1.984121706</v>
      </c>
      <c r="R16" s="58">
        <f t="shared" si="7"/>
        <v>113.6817998</v>
      </c>
      <c r="S16" s="21">
        <f t="shared" si="8"/>
        <v>2.721875429</v>
      </c>
      <c r="T16" s="58">
        <f t="shared" si="9"/>
        <v>155.9519745</v>
      </c>
      <c r="U16" s="57">
        <f t="shared" si="10"/>
        <v>-113.6817998</v>
      </c>
      <c r="V16" s="58">
        <f t="shared" si="11"/>
        <v>0.000001073158712</v>
      </c>
      <c r="W16" s="58">
        <f t="shared" si="12"/>
        <v>-119.3867209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-76.01786776957456</v>
      </c>
      <c r="F17" s="52">
        <v>50.72222222222222</v>
      </c>
      <c r="G17" s="52">
        <v>-66.15964561353111</v>
      </c>
      <c r="H17" s="54">
        <f t="shared" si="1"/>
        <v>-9.858222156</v>
      </c>
      <c r="I17" s="52">
        <v>50.72222222222222</v>
      </c>
      <c r="J17" s="52">
        <v>-63.74599686744385</v>
      </c>
      <c r="K17" s="52">
        <v>50.72222222222222</v>
      </c>
      <c r="L17" s="52">
        <v>-65.9534684110712</v>
      </c>
      <c r="M17" s="44">
        <f t="shared" si="2"/>
        <v>0.0001581636255</v>
      </c>
      <c r="N17" s="44">
        <f t="shared" si="3"/>
        <v>0.0004920596114</v>
      </c>
      <c r="O17" s="44">
        <f t="shared" si="4"/>
        <v>0.000649680986</v>
      </c>
      <c r="P17" s="44">
        <f t="shared" si="5"/>
        <v>0.000503879372</v>
      </c>
      <c r="Q17" s="44">
        <f t="shared" si="6"/>
        <v>3.04638811</v>
      </c>
      <c r="R17" s="44">
        <f t="shared" si="7"/>
        <v>174.5451815</v>
      </c>
      <c r="S17" s="20">
        <f t="shared" si="8"/>
        <v>1.485606181</v>
      </c>
      <c r="T17" s="44">
        <f t="shared" si="9"/>
        <v>85.11896419</v>
      </c>
      <c r="U17" s="54">
        <f t="shared" si="10"/>
        <v>174.5451815</v>
      </c>
      <c r="V17" s="44">
        <f t="shared" si="11"/>
        <v>0.000649680986</v>
      </c>
      <c r="W17" s="44">
        <f t="shared" si="12"/>
        <v>-63.74599687</v>
      </c>
      <c r="X17" s="68">
        <f t="shared" si="13"/>
        <v>0</v>
      </c>
      <c r="Y17" s="46" t="str">
        <f t="shared" si="14"/>
        <v>OK</v>
      </c>
      <c r="Z17" s="47">
        <f t="shared" si="15"/>
        <v>0.00000002501573243</v>
      </c>
      <c r="AA17" s="47">
        <f t="shared" si="16"/>
        <v>0.0000002421226612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-65.07424691206762</v>
      </c>
      <c r="F18" s="52">
        <v>146.5555555555555</v>
      </c>
      <c r="G18" s="52">
        <v>-67.69438070282173</v>
      </c>
      <c r="H18" s="54">
        <f t="shared" si="1"/>
        <v>2.620133791</v>
      </c>
      <c r="I18" s="52">
        <v>146.5555555555555</v>
      </c>
      <c r="J18" s="52">
        <v>-64.3661557315919</v>
      </c>
      <c r="K18" s="52">
        <v>146.6111111111111</v>
      </c>
      <c r="L18" s="52">
        <v>-72.91696330935393</v>
      </c>
      <c r="M18" s="51">
        <f t="shared" si="2"/>
        <v>0.0005575549224</v>
      </c>
      <c r="N18" s="51">
        <f t="shared" si="3"/>
        <v>0.00041236421</v>
      </c>
      <c r="O18" s="51">
        <f t="shared" si="4"/>
        <v>0.0006049120188</v>
      </c>
      <c r="P18" s="51">
        <f t="shared" si="5"/>
        <v>0.0002260225834</v>
      </c>
      <c r="Q18" s="51">
        <f t="shared" si="6"/>
        <v>1.318036707</v>
      </c>
      <c r="R18" s="51">
        <f t="shared" si="7"/>
        <v>75.51794054</v>
      </c>
      <c r="S18" s="21">
        <f t="shared" si="8"/>
        <v>0.3632529606</v>
      </c>
      <c r="T18" s="51">
        <f t="shared" si="9"/>
        <v>20.81286154</v>
      </c>
      <c r="U18" s="54">
        <f t="shared" si="10"/>
        <v>75.51794054</v>
      </c>
      <c r="V18" s="51">
        <f t="shared" si="11"/>
        <v>0.0006049120188</v>
      </c>
      <c r="W18" s="51">
        <f t="shared" si="12"/>
        <v>-64.36615573</v>
      </c>
      <c r="X18" s="70">
        <f t="shared" si="13"/>
        <v>0</v>
      </c>
      <c r="Y18" s="40" t="str">
        <f t="shared" si="14"/>
        <v>OK</v>
      </c>
      <c r="Z18" s="48">
        <f t="shared" si="15"/>
        <v>0.0000003108674915</v>
      </c>
      <c r="AA18" s="48">
        <f t="shared" si="16"/>
        <v>0.0000001700442417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-73.94621121160087</v>
      </c>
      <c r="F19" s="52">
        <v>285.2777777777778</v>
      </c>
      <c r="G19" s="52">
        <v>-74.85779355168727</v>
      </c>
      <c r="H19" s="54">
        <f t="shared" si="1"/>
        <v>0.9115823401</v>
      </c>
      <c r="I19" s="52">
        <v>285.2777777777778</v>
      </c>
      <c r="J19" s="52">
        <v>-93.97274130886429</v>
      </c>
      <c r="K19" s="52">
        <v>285.2777777777778</v>
      </c>
      <c r="L19" s="52">
        <v>-71.33855789050094</v>
      </c>
      <c r="M19" s="51">
        <f t="shared" si="2"/>
        <v>0.000200765664</v>
      </c>
      <c r="N19" s="51">
        <f t="shared" si="3"/>
        <v>0.0001807633255</v>
      </c>
      <c r="O19" s="51">
        <f t="shared" si="4"/>
        <v>0.00002001533828</v>
      </c>
      <c r="P19" s="51">
        <f t="shared" si="5"/>
        <v>0.000271064164</v>
      </c>
      <c r="Q19" s="51">
        <f t="shared" si="6"/>
        <v>0.003786123279</v>
      </c>
      <c r="R19" s="51">
        <f t="shared" si="7"/>
        <v>0.2169288846</v>
      </c>
      <c r="S19" s="21">
        <f t="shared" si="8"/>
        <v>1.577596252</v>
      </c>
      <c r="T19" s="51">
        <f t="shared" si="9"/>
        <v>90.38960702</v>
      </c>
      <c r="U19" s="54">
        <f t="shared" si="10"/>
        <v>-0.2169288846</v>
      </c>
      <c r="V19" s="51">
        <f t="shared" si="11"/>
        <v>0.00002001533828</v>
      </c>
      <c r="W19" s="51">
        <f t="shared" si="12"/>
        <v>-93.97274131</v>
      </c>
      <c r="X19" s="70">
        <f t="shared" si="13"/>
        <v>0</v>
      </c>
      <c r="Y19" s="40" t="str">
        <f t="shared" si="14"/>
        <v>OK</v>
      </c>
      <c r="Z19" s="48">
        <f t="shared" si="15"/>
        <v>0.00000004030685183</v>
      </c>
      <c r="AA19" s="48">
        <f t="shared" si="16"/>
        <v>0.00000003267537984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-80.49650792860314</v>
      </c>
      <c r="F20" s="52">
        <v>457.6111111111111</v>
      </c>
      <c r="G20" s="52">
        <v>-78.33346351927989</v>
      </c>
      <c r="H20" s="54">
        <f t="shared" si="1"/>
        <v>-2.163044409</v>
      </c>
      <c r="I20" s="52">
        <v>457.6111111111111</v>
      </c>
      <c r="J20" s="52">
        <v>-85.09937661097769</v>
      </c>
      <c r="K20" s="52">
        <v>457.6111111111111</v>
      </c>
      <c r="L20" s="52">
        <v>-74.72459031039406</v>
      </c>
      <c r="M20" s="51">
        <f t="shared" si="2"/>
        <v>0.00009444405024</v>
      </c>
      <c r="N20" s="51">
        <f t="shared" si="3"/>
        <v>0.00012115095</v>
      </c>
      <c r="O20" s="51">
        <f t="shared" si="4"/>
        <v>0.00005559441561</v>
      </c>
      <c r="P20" s="51">
        <f t="shared" si="5"/>
        <v>0.0001835568028</v>
      </c>
      <c r="Q20" s="51">
        <f t="shared" si="6"/>
        <v>0.4598768197</v>
      </c>
      <c r="R20" s="51">
        <f t="shared" si="7"/>
        <v>26.34900087</v>
      </c>
      <c r="S20" s="21">
        <f t="shared" si="8"/>
        <v>2.027705436</v>
      </c>
      <c r="T20" s="51">
        <f t="shared" si="9"/>
        <v>116.1789636</v>
      </c>
      <c r="U20" s="54">
        <f t="shared" si="10"/>
        <v>-26.34900087</v>
      </c>
      <c r="V20" s="51">
        <f t="shared" si="11"/>
        <v>0.00005559441561</v>
      </c>
      <c r="W20" s="51">
        <f t="shared" si="12"/>
        <v>-85.09937661</v>
      </c>
      <c r="X20" s="70">
        <f t="shared" si="13"/>
        <v>0</v>
      </c>
      <c r="Y20" s="40" t="str">
        <f t="shared" si="14"/>
        <v>OK</v>
      </c>
      <c r="Z20" s="48">
        <f t="shared" si="15"/>
        <v>0.000000008919678626</v>
      </c>
      <c r="AA20" s="48">
        <f t="shared" si="16"/>
        <v>0.00000001467755269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-101.4366071606563</v>
      </c>
      <c r="F21" s="52">
        <v>662.1111111111111</v>
      </c>
      <c r="G21" s="52">
        <v>-97.41493862402984</v>
      </c>
      <c r="H21" s="54">
        <f t="shared" si="1"/>
        <v>-4.021668537</v>
      </c>
      <c r="I21" s="52">
        <v>662.1111111111111</v>
      </c>
      <c r="J21" s="52">
        <v>-101.2788166516672</v>
      </c>
      <c r="K21" s="52">
        <v>662.1111111111111</v>
      </c>
      <c r="L21" s="52">
        <v>-94.03454544915962</v>
      </c>
      <c r="M21" s="51">
        <f t="shared" si="2"/>
        <v>0.000008475584186</v>
      </c>
      <c r="N21" s="51">
        <f t="shared" si="3"/>
        <v>0.00001346644832</v>
      </c>
      <c r="O21" s="51">
        <f t="shared" si="4"/>
        <v>0.000008630961263</v>
      </c>
      <c r="P21" s="51">
        <f t="shared" si="5"/>
        <v>0.00001987342534</v>
      </c>
      <c r="Q21" s="51">
        <f t="shared" si="6"/>
        <v>0.6716722638</v>
      </c>
      <c r="R21" s="51">
        <f t="shared" si="7"/>
        <v>38.48398593</v>
      </c>
      <c r="S21" s="21">
        <f t="shared" si="8"/>
        <v>2.240899969</v>
      </c>
      <c r="T21" s="51">
        <f t="shared" si="9"/>
        <v>128.3941105</v>
      </c>
      <c r="U21" s="54">
        <f t="shared" si="10"/>
        <v>-38.48398593</v>
      </c>
      <c r="V21" s="51">
        <f t="shared" si="11"/>
        <v>0.000008630961263</v>
      </c>
      <c r="W21" s="51">
        <f t="shared" si="12"/>
        <v>-101.2788167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0.0000000001813452304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-105.4532342350497</v>
      </c>
      <c r="F22" s="52">
        <v>1280.388888888889</v>
      </c>
      <c r="G22" s="52">
        <v>-99.73668704851417</v>
      </c>
      <c r="H22" s="54">
        <f t="shared" si="1"/>
        <v>-5.716547187</v>
      </c>
      <c r="I22" s="52">
        <v>1280.388888888889</v>
      </c>
      <c r="J22" s="52">
        <v>-101.0716436984019</v>
      </c>
      <c r="K22" s="52">
        <v>1280.388888888889</v>
      </c>
      <c r="L22" s="52">
        <v>-96.39487478779046</v>
      </c>
      <c r="M22" s="51">
        <f t="shared" si="2"/>
        <v>0.000005337504919</v>
      </c>
      <c r="N22" s="51">
        <f t="shared" si="3"/>
        <v>0.00001030779203</v>
      </c>
      <c r="O22" s="51">
        <f t="shared" si="4"/>
        <v>0.000008839298805</v>
      </c>
      <c r="P22" s="51">
        <f t="shared" si="5"/>
        <v>0.00001514454607</v>
      </c>
      <c r="Q22" s="51">
        <f t="shared" si="6"/>
        <v>1.030446885</v>
      </c>
      <c r="R22" s="51">
        <f t="shared" si="7"/>
        <v>59.04025754</v>
      </c>
      <c r="S22" s="21">
        <f t="shared" si="8"/>
        <v>2.605833962</v>
      </c>
      <c r="T22" s="51">
        <f t="shared" si="9"/>
        <v>149.3032881</v>
      </c>
      <c r="U22" s="54">
        <f t="shared" si="10"/>
        <v>-59.04025754</v>
      </c>
      <c r="V22" s="51">
        <f t="shared" si="11"/>
        <v>0.000008839298805</v>
      </c>
      <c r="W22" s="51">
        <f t="shared" si="12"/>
        <v>-101.0716437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0.0000000001062505765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-121.4012869705599</v>
      </c>
      <c r="F23" s="56">
        <v>2345.722222222222</v>
      </c>
      <c r="G23" s="56">
        <v>-114.7684308212546</v>
      </c>
      <c r="H23" s="57">
        <f t="shared" si="1"/>
        <v>-6.632856149</v>
      </c>
      <c r="I23" s="56">
        <v>2345.722222222222</v>
      </c>
      <c r="J23" s="56">
        <v>-112.827323540049</v>
      </c>
      <c r="K23" s="56">
        <v>2345.722222222222</v>
      </c>
      <c r="L23" s="56">
        <v>-111.5760140395093</v>
      </c>
      <c r="M23" s="58">
        <f t="shared" si="2"/>
        <v>0.0000008510119362</v>
      </c>
      <c r="N23" s="58">
        <f t="shared" si="3"/>
        <v>0.00000182632666</v>
      </c>
      <c r="O23" s="58">
        <f t="shared" si="4"/>
        <v>0.000002283672504</v>
      </c>
      <c r="P23" s="58">
        <f t="shared" si="5"/>
        <v>0.000002637541478</v>
      </c>
      <c r="Q23" s="58">
        <f t="shared" si="6"/>
        <v>1.951656071</v>
      </c>
      <c r="R23" s="58">
        <f t="shared" si="7"/>
        <v>111.8216559</v>
      </c>
      <c r="S23" s="24">
        <f t="shared" si="8"/>
        <v>2.770562279</v>
      </c>
      <c r="T23" s="58">
        <f t="shared" si="9"/>
        <v>158.7415255</v>
      </c>
      <c r="U23" s="57">
        <f t="shared" si="10"/>
        <v>-111.8216559</v>
      </c>
      <c r="V23" s="58">
        <f t="shared" si="11"/>
        <v>0.000002283672504</v>
      </c>
      <c r="W23" s="58">
        <f t="shared" si="12"/>
        <v>-112.8273235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32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>
      <c r="A2" s="15" t="s">
        <v>33</v>
      </c>
      <c r="B2" s="9" t="s">
        <v>10</v>
      </c>
      <c r="C2" s="7">
        <f>AVERAGE('fraction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-11.70867686</v>
      </c>
      <c r="D2" s="10">
        <f>MAX('fraction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-11.23950965</v>
      </c>
      <c r="E2" s="10">
        <f>MIN('fraction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-12.28196846</v>
      </c>
      <c r="F2" s="10">
        <f>AVERAGE('fraction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109.8178873</v>
      </c>
      <c r="G2" s="10">
        <f>MAX('fraction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178.7152808</v>
      </c>
      <c r="H2" s="10">
        <f>MIN('fraction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-179.8998377</v>
      </c>
    </row>
    <row r="3">
      <c r="A3" s="16" t="s">
        <v>34</v>
      </c>
      <c r="B3" s="9" t="s">
        <v>10</v>
      </c>
      <c r="C3" s="17">
        <f>AVERAGE('fraction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-10.11519695</v>
      </c>
      <c r="D3" s="8">
        <f>MAX('fraction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-9.822791846</v>
      </c>
      <c r="E3" s="8">
        <f>MIN('fraction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-10.54804726</v>
      </c>
      <c r="F3" s="8">
        <f>AVERAGE('fraction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175.312175</v>
      </c>
      <c r="G3" s="8">
        <f>MAX('fraction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176.1462804</v>
      </c>
      <c r="H3" s="8">
        <f>MIN('fraction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173.8682804</v>
      </c>
    </row>
    <row r="4">
      <c r="A4" s="16" t="s">
        <v>35</v>
      </c>
      <c r="B4" s="18" t="s">
        <v>10</v>
      </c>
      <c r="C4" s="17">
        <f>AVERAGE('fraction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-8.717920212</v>
      </c>
      <c r="D4" s="8">
        <f>MAX('fraction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-8.422147713</v>
      </c>
      <c r="E4" s="8">
        <f>MIN('fraction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-9.219733427</v>
      </c>
      <c r="F4" s="8">
        <f>AVERAGE('fraction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173.7158338</v>
      </c>
      <c r="G4" s="8">
        <f>MAX('fraction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175.5625589</v>
      </c>
      <c r="H4" s="8">
        <f>MIN('fraction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170.1459109</v>
      </c>
    </row>
    <row r="5">
      <c r="A5" s="15" t="s">
        <v>33</v>
      </c>
      <c r="B5" s="9" t="s">
        <v>26</v>
      </c>
      <c r="C5" s="7">
        <f>AVERAGE('fraction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1.294613715</v>
      </c>
      <c r="D5" s="10">
        <f>MAX('fraction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1.488528031</v>
      </c>
      <c r="E5" s="10">
        <f>MIN('fraction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1.034282343</v>
      </c>
      <c r="F5" s="10">
        <f>AVERAGE('fraction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92.16834178</v>
      </c>
      <c r="G5" s="10">
        <f>MAX('fraction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95.72472691</v>
      </c>
      <c r="H5" s="10">
        <f>MIN('fraction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89.6503094</v>
      </c>
    </row>
    <row r="6">
      <c r="A6" s="16" t="s">
        <v>34</v>
      </c>
      <c r="B6" s="9" t="s">
        <v>26</v>
      </c>
      <c r="C6" s="17">
        <f>AVERAGE('fraction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2.534334305</v>
      </c>
      <c r="D6" s="8">
        <f>MAX('fraction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2.637625247</v>
      </c>
      <c r="E6" s="8">
        <f>MIN('fraction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2.379891371</v>
      </c>
      <c r="F6" s="8">
        <f>AVERAGE('fraction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76.8850767</v>
      </c>
      <c r="G6" s="8">
        <f>MAX('fraction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79.14935787</v>
      </c>
      <c r="H6" s="8">
        <f>MIN('fraction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75.16750389</v>
      </c>
    </row>
    <row r="7">
      <c r="A7" s="16" t="s">
        <v>35</v>
      </c>
      <c r="B7" s="18" t="s">
        <v>26</v>
      </c>
      <c r="C7" s="17">
        <f>AVERAGE('fraction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4.037466909</v>
      </c>
      <c r="D7" s="8">
        <f>MAX('fraction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4.058718523</v>
      </c>
      <c r="E7" s="8">
        <f>MIN('fraction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3.997512943</v>
      </c>
      <c r="F7" s="8">
        <f>AVERAGE('fraction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65.39612468</v>
      </c>
      <c r="G7" s="8">
        <f>MAX('fraction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67.09227227</v>
      </c>
      <c r="H7" s="8">
        <f>MIN('fraction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64.20490893</v>
      </c>
    </row>
    <row r="8">
      <c r="A8" s="15" t="s">
        <v>33</v>
      </c>
      <c r="B8" s="9" t="s">
        <v>27</v>
      </c>
      <c r="C8" s="7">
        <f>AVERAGE('fraction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3.186291546</v>
      </c>
      <c r="D8" s="10">
        <f>MAX('fraction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3.407842493</v>
      </c>
      <c r="E8" s="10">
        <f>MIN('fraction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3.02400719</v>
      </c>
      <c r="F8" s="10">
        <f>AVERAGE('fraction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6.627107201</v>
      </c>
      <c r="G8" s="10">
        <f>MAX('fraction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7.681322848</v>
      </c>
      <c r="H8" s="10">
        <f>MIN('fraction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5.912832993</v>
      </c>
    </row>
    <row r="9">
      <c r="A9" s="16" t="s">
        <v>34</v>
      </c>
      <c r="B9" s="9" t="s">
        <v>27</v>
      </c>
      <c r="C9" s="17">
        <f>AVERAGE('fraction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0.9899663288</v>
      </c>
      <c r="D9" s="8">
        <f>MAX('fraction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1.135386727</v>
      </c>
      <c r="E9" s="8">
        <f>MIN('fraction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0.8865593028</v>
      </c>
      <c r="F9" s="8">
        <f>AVERAGE('fraction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0.2777660562</v>
      </c>
      <c r="G9" s="8">
        <f>MAX('fraction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1.237143702</v>
      </c>
      <c r="H9" s="8">
        <f>MIN('fraction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-0.2945873198</v>
      </c>
    </row>
    <row r="10">
      <c r="A10" s="16" t="s">
        <v>35</v>
      </c>
      <c r="B10" s="18" t="s">
        <v>27</v>
      </c>
      <c r="C10" s="17">
        <f>AVERAGE('fraction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-1.750907591</v>
      </c>
      <c r="D10" s="8">
        <f>MAX('fraction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-1.714197443</v>
      </c>
      <c r="E10" s="8">
        <f>MIN('fraction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-1.776218037</v>
      </c>
      <c r="F10" s="8">
        <f>AVERAGE('fraction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-10.70118677</v>
      </c>
      <c r="G10" s="8">
        <f>MAX('fraction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-10.28904311</v>
      </c>
      <c r="H10" s="8">
        <f>MIN('fraction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-10.95913013</v>
      </c>
    </row>
    <row r="11">
      <c r="A11" s="15" t="s">
        <v>33</v>
      </c>
      <c r="B11" s="9" t="s">
        <v>28</v>
      </c>
      <c r="C11" s="7">
        <f>AVERAGE('fraction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-0.3939711134</v>
      </c>
      <c r="D11" s="10">
        <f>MAX('fraction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-0.3418837224</v>
      </c>
      <c r="E11" s="10">
        <f>MIN('fraction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-0.4444473775</v>
      </c>
      <c r="F11" s="10">
        <f>AVERAGE('fraction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-24.07925132</v>
      </c>
      <c r="G11" s="10">
        <f>MAX('fraction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-23.9147843</v>
      </c>
      <c r="H11" s="10">
        <f>MIN('fraction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-24.27262159</v>
      </c>
    </row>
    <row r="12">
      <c r="A12" s="16" t="s">
        <v>34</v>
      </c>
      <c r="B12" s="9" t="s">
        <v>28</v>
      </c>
      <c r="C12" s="17">
        <f>AVERAGE('fraction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-2.130639438</v>
      </c>
      <c r="D12" s="8">
        <f>MAX('fraction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-2.094968373</v>
      </c>
      <c r="E12" s="8">
        <f>MIN('fraction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-2.166503298</v>
      </c>
      <c r="F12" s="8">
        <f>AVERAGE('fraction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-26.24473962</v>
      </c>
      <c r="G12" s="8">
        <f>MAX('fraction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-26.03454553</v>
      </c>
      <c r="H12" s="8">
        <f>MIN('fraction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-26.42972634</v>
      </c>
    </row>
    <row r="13">
      <c r="A13" s="16" t="s">
        <v>35</v>
      </c>
      <c r="B13" s="18" t="s">
        <v>28</v>
      </c>
      <c r="C13" s="17">
        <f>AVERAGE('fraction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-4.195389247</v>
      </c>
      <c r="D13" s="8">
        <f>MAX('fraction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-4.164898676</v>
      </c>
      <c r="E13" s="8">
        <f>MIN('fraction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-4.21742638</v>
      </c>
      <c r="F13" s="8">
        <f>AVERAGE('fraction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-29.32807337</v>
      </c>
      <c r="G13" s="8">
        <f>MAX('fraction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-29.0611818</v>
      </c>
      <c r="H13" s="8">
        <f>MIN('fraction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-29.48990099</v>
      </c>
    </row>
    <row r="14">
      <c r="A14" s="15" t="s">
        <v>33</v>
      </c>
      <c r="B14" s="9" t="s">
        <v>29</v>
      </c>
      <c r="C14" s="7">
        <f>AVERAGE('fraction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-2.402863847</v>
      </c>
      <c r="D14" s="10">
        <f>MAX('fraction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-2.334918125</v>
      </c>
      <c r="E14" s="10">
        <f>MIN('fraction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-2.447867306</v>
      </c>
      <c r="F14" s="10">
        <f>AVERAGE('fraction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-36.64181078</v>
      </c>
      <c r="G14" s="10">
        <f>MAX('fraction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-36.44484073</v>
      </c>
      <c r="H14" s="10">
        <f>MIN('fraction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-36.93367261</v>
      </c>
    </row>
    <row r="15">
      <c r="A15" s="16" t="s">
        <v>34</v>
      </c>
      <c r="B15" s="9" t="s">
        <v>29</v>
      </c>
      <c r="C15" s="17">
        <f>AVERAGE('fraction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-3.998914129</v>
      </c>
      <c r="D15" s="8">
        <f>MAX('fraction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-3.95088463</v>
      </c>
      <c r="E15" s="8">
        <f>MIN('fraction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-4.038660694</v>
      </c>
      <c r="F15" s="8">
        <f>AVERAGE('fraction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-38.31863435</v>
      </c>
      <c r="G15" s="8">
        <f>MAX('fraction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-38.1975144</v>
      </c>
      <c r="H15" s="8">
        <f>MIN('fraction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-38.52432251</v>
      </c>
    </row>
    <row r="16">
      <c r="A16" s="16" t="s">
        <v>35</v>
      </c>
      <c r="B16" s="18" t="s">
        <v>29</v>
      </c>
      <c r="C16" s="17">
        <f>AVERAGE('fraction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-5.920999109</v>
      </c>
      <c r="D16" s="8">
        <f>MAX('fraction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-5.875380543</v>
      </c>
      <c r="E16" s="8">
        <f>MIN('fraction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-5.969668326</v>
      </c>
      <c r="F16" s="8">
        <f>AVERAGE('fraction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-40.36143752</v>
      </c>
      <c r="G16" s="8">
        <f>MAX('fraction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-40.0475739</v>
      </c>
      <c r="H16" s="8">
        <f>MIN('fraction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-40.55337496</v>
      </c>
    </row>
    <row r="17">
      <c r="A17" s="15" t="s">
        <v>33</v>
      </c>
      <c r="B17" s="9" t="s">
        <v>30</v>
      </c>
      <c r="C17" s="7">
        <f>AVERAGE('fraction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-4.183070814</v>
      </c>
      <c r="D17" s="10">
        <f>MAX('fraction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-4.134562495</v>
      </c>
      <c r="E17" s="10">
        <f>MIN('fraction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-4.230390704</v>
      </c>
      <c r="F17" s="10">
        <f>AVERAGE('fraction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-58.51117323</v>
      </c>
      <c r="G17" s="10">
        <f>MAX('fraction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-58.25194289</v>
      </c>
      <c r="H17" s="10">
        <f>MIN('fraction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-58.7605396</v>
      </c>
    </row>
    <row r="18">
      <c r="A18" s="16" t="s">
        <v>34</v>
      </c>
      <c r="B18" s="9" t="s">
        <v>30</v>
      </c>
      <c r="C18" s="17">
        <f>AVERAGE('fraction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-5.722430623</v>
      </c>
      <c r="D18" s="8">
        <f>MAX('fraction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-5.687223726</v>
      </c>
      <c r="E18" s="8">
        <f>MIN('fraction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-5.760296844</v>
      </c>
      <c r="F18" s="8">
        <f>AVERAGE('fraction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-58.8397913</v>
      </c>
      <c r="G18" s="8">
        <f>MAX('fraction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-58.65780168</v>
      </c>
      <c r="H18" s="8">
        <f>MIN('fraction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-59.07383552</v>
      </c>
    </row>
    <row r="19">
      <c r="A19" s="16" t="s">
        <v>35</v>
      </c>
      <c r="B19" s="18" t="s">
        <v>30</v>
      </c>
      <c r="C19" s="17">
        <f>AVERAGE('fraction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-7.614630456</v>
      </c>
      <c r="D19" s="8">
        <f>MAX('fraction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-7.561808942</v>
      </c>
      <c r="E19" s="8">
        <f>MIN('fraction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-7.668355107</v>
      </c>
      <c r="F19" s="8">
        <f>AVERAGE('fraction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-59.34392371</v>
      </c>
      <c r="G19" s="8">
        <f>MAX('fraction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-59.10373556</v>
      </c>
      <c r="H19" s="8">
        <f>MIN('fraction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-59.72896707</v>
      </c>
    </row>
    <row r="20">
      <c r="A20" s="15" t="s">
        <v>33</v>
      </c>
      <c r="B20" s="9" t="s">
        <v>31</v>
      </c>
      <c r="C20" s="7">
        <f>AVERAGE('fraction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-5.074148816</v>
      </c>
      <c r="D20" s="10">
        <f>MAX('fraction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-4.889609065</v>
      </c>
      <c r="E20" s="10">
        <f>MIN('fraction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-5.274345631</v>
      </c>
      <c r="F20" s="10">
        <f>AVERAGE('fraction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-110.6587714</v>
      </c>
      <c r="G20" s="10">
        <f>MAX('fraction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-109.1810118</v>
      </c>
      <c r="H20" s="10">
        <f>MIN('fraction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-112.0213715</v>
      </c>
    </row>
    <row r="21">
      <c r="A21" s="16" t="s">
        <v>34</v>
      </c>
      <c r="B21" s="9" t="s">
        <v>31</v>
      </c>
      <c r="C21" s="17">
        <f>AVERAGE('fraction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-6.669278472</v>
      </c>
      <c r="D21" s="8">
        <f>MAX('fraction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-6.49960681</v>
      </c>
      <c r="E21" s="8">
        <f>MIN('fraction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-6.822361724</v>
      </c>
      <c r="F21" s="8">
        <f>AVERAGE('fraction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-111.2687355</v>
      </c>
      <c r="G21" s="8">
        <f>MAX('fraction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-110.2676777</v>
      </c>
      <c r="H21" s="8">
        <f>MIN('fraction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-112.3613087</v>
      </c>
    </row>
    <row r="22">
      <c r="A22" s="16" t="s">
        <v>35</v>
      </c>
      <c r="B22" s="9" t="s">
        <v>31</v>
      </c>
      <c r="C22" s="17">
        <f>AVERAGE('fraction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-8.689646265</v>
      </c>
      <c r="D22" s="8">
        <f>MAX('fraction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-8.482954279</v>
      </c>
      <c r="E22" s="8">
        <f>MIN('fraction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-8.94901387</v>
      </c>
      <c r="F22" s="8">
        <f>AVERAGE('fraction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-113.1438485</v>
      </c>
      <c r="G22" s="8">
        <f>MAX('fraction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-111.986055</v>
      </c>
      <c r="H22" s="8">
        <f>MIN('fraction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-114.3290374</v>
      </c>
    </row>
    <row r="23">
      <c r="A23" s="19"/>
      <c r="B23" s="19"/>
      <c r="C23" s="19"/>
      <c r="D23" s="19"/>
      <c r="E23" s="19"/>
      <c r="F23" s="19"/>
      <c r="G23" s="19"/>
      <c r="H23" s="1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-83.2736037474924</v>
      </c>
      <c r="F3" s="42">
        <v>50.72222222222222</v>
      </c>
      <c r="G3" s="42">
        <v>-72.03409410227275</v>
      </c>
      <c r="H3" s="43">
        <f t="shared" ref="H3:H23" si="1">E3-G3</f>
        <v>-11.23950965</v>
      </c>
      <c r="I3" s="42">
        <v>50.72222222222222</v>
      </c>
      <c r="J3" s="42">
        <v>-69.93948210084069</v>
      </c>
      <c r="K3" s="42">
        <v>50.72222222222222</v>
      </c>
      <c r="L3" s="42">
        <v>-71.95692242272193</v>
      </c>
      <c r="M3" s="44">
        <f t="shared" ref="M3:M23" si="2">10^(E3/20)</f>
        <v>0.0000685993203</v>
      </c>
      <c r="N3" s="44">
        <f t="shared" ref="N3:N23" si="3">10^(G3/20)</f>
        <v>0.0002502046029</v>
      </c>
      <c r="O3" s="44">
        <f t="shared" ref="O3:O23" si="4">10^(J3/20)</f>
        <v>0.0003184387386</v>
      </c>
      <c r="P3" s="44">
        <f t="shared" ref="P3:P23" si="5">10^(L3/20)</f>
        <v>0.0002524375049</v>
      </c>
      <c r="Q3" s="44">
        <f t="shared" ref="Q3:Q23" si="6">ACOS((M3^2+N3^2-O3^2)/(2*M3*N3))</f>
        <v>3.025087079</v>
      </c>
      <c r="R3" s="44">
        <f t="shared" ref="R3:R23" si="7">(360/(2*PI()))*Q3</f>
        <v>173.3247223</v>
      </c>
      <c r="S3" s="20">
        <f t="shared" ref="S3:S23" si="8">ACOS((M3^2+N3^2-P3^2)/(2*M3*N3))</f>
        <v>1.466214499</v>
      </c>
      <c r="T3" s="44">
        <f t="shared" ref="T3:T23" si="9">(360/(2*PI()))*S3</f>
        <v>84.00790265</v>
      </c>
      <c r="U3" s="43">
        <f t="shared" ref="U3:U23" si="10">IF(T3&lt;90,R3*1,R3*-1)</f>
        <v>173.3247223</v>
      </c>
      <c r="V3" s="44">
        <f t="shared" ref="V3:V23" si="11">(M3^2+N3^2-2*M3*N3*COS(Q3))^0.5</f>
        <v>0.0003184387386</v>
      </c>
      <c r="W3" s="44">
        <f t="shared" ref="W3:W23" si="12">20*LOG(V3)</f>
        <v>-69.9394821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0.000000004705866746</v>
      </c>
      <c r="AA3" s="47">
        <f t="shared" ref="AA3:AA23" si="16">10^(G3/10)</f>
        <v>0.00000006260234329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146.5555555555555</v>
      </c>
      <c r="E4" s="53">
        <v>-72.22950049794963</v>
      </c>
      <c r="F4" s="52">
        <v>146.5555555555555</v>
      </c>
      <c r="G4" s="52">
        <v>-73.6424530394562</v>
      </c>
      <c r="H4" s="54">
        <f t="shared" si="1"/>
        <v>1.412952542</v>
      </c>
      <c r="I4" s="52">
        <v>146.5555555555555</v>
      </c>
      <c r="J4" s="52">
        <v>-69.89470459848862</v>
      </c>
      <c r="K4" s="52">
        <v>146.6111111111111</v>
      </c>
      <c r="L4" s="52">
        <v>-84.86273667048664</v>
      </c>
      <c r="M4" s="51">
        <f t="shared" si="2"/>
        <v>0.0002446385957</v>
      </c>
      <c r="N4" s="51">
        <f t="shared" si="3"/>
        <v>0.0002079109429</v>
      </c>
      <c r="O4" s="51">
        <f t="shared" si="4"/>
        <v>0.0003200845929</v>
      </c>
      <c r="P4" s="51">
        <f t="shared" si="5"/>
        <v>0.00005712986088</v>
      </c>
      <c r="Q4" s="51">
        <f t="shared" si="6"/>
        <v>1.564693074</v>
      </c>
      <c r="R4" s="51">
        <f t="shared" si="7"/>
        <v>89.6503094</v>
      </c>
      <c r="S4" s="21">
        <f t="shared" si="8"/>
        <v>0.1943370372</v>
      </c>
      <c r="T4" s="51">
        <f t="shared" si="9"/>
        <v>11.13469203</v>
      </c>
      <c r="U4" s="54">
        <f t="shared" si="10"/>
        <v>89.6503094</v>
      </c>
      <c r="V4" s="51">
        <f t="shared" si="11"/>
        <v>0.0003200845929</v>
      </c>
      <c r="W4" s="51">
        <f t="shared" si="12"/>
        <v>-69.8947046</v>
      </c>
      <c r="X4" s="70">
        <f t="shared" si="13"/>
        <v>0</v>
      </c>
      <c r="Y4" s="40" t="str">
        <f t="shared" si="14"/>
        <v>OK</v>
      </c>
      <c r="Z4" s="48">
        <f t="shared" si="15"/>
        <v>0.00000005984804251</v>
      </c>
      <c r="AA4" s="48">
        <f t="shared" si="16"/>
        <v>0.00000004322696018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-77.78201913335106</v>
      </c>
      <c r="F5" s="52">
        <v>285.2777777777778</v>
      </c>
      <c r="G5" s="52">
        <v>-80.83929401661983</v>
      </c>
      <c r="H5" s="54">
        <f t="shared" si="1"/>
        <v>3.057274883</v>
      </c>
      <c r="I5" s="52">
        <v>285.2777777777778</v>
      </c>
      <c r="J5" s="52">
        <v>-87.97350983549896</v>
      </c>
      <c r="K5" s="52">
        <v>285.2777777777778</v>
      </c>
      <c r="L5" s="52">
        <v>-76.47124968114488</v>
      </c>
      <c r="M5" s="51">
        <f t="shared" si="2"/>
        <v>0.000129091915</v>
      </c>
      <c r="N5" s="51">
        <f t="shared" si="3"/>
        <v>0.00009078943202</v>
      </c>
      <c r="O5" s="51">
        <f t="shared" si="4"/>
        <v>0.00003993231683</v>
      </c>
      <c r="P5" s="51">
        <f t="shared" si="5"/>
        <v>0.0001501196406</v>
      </c>
      <c r="Q5" s="51">
        <f t="shared" si="6"/>
        <v>0.1043521862</v>
      </c>
      <c r="R5" s="51">
        <f t="shared" si="7"/>
        <v>5.97893985</v>
      </c>
      <c r="S5" s="21">
        <f t="shared" si="8"/>
        <v>1.469449706</v>
      </c>
      <c r="T5" s="51">
        <f t="shared" si="9"/>
        <v>84.19326639</v>
      </c>
      <c r="U5" s="54">
        <f t="shared" si="10"/>
        <v>5.97893985</v>
      </c>
      <c r="V5" s="51">
        <f t="shared" si="11"/>
        <v>0.00003993231683</v>
      </c>
      <c r="W5" s="51">
        <f t="shared" si="12"/>
        <v>-87.97350984</v>
      </c>
      <c r="X5" s="70">
        <f t="shared" si="13"/>
        <v>0</v>
      </c>
      <c r="Y5" s="40" t="str">
        <f t="shared" si="14"/>
        <v>OK</v>
      </c>
      <c r="Z5" s="48">
        <f t="shared" si="15"/>
        <v>0.00000001666472252</v>
      </c>
      <c r="AA5" s="48">
        <f t="shared" si="16"/>
        <v>0.000000008242720967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-84.96376021031863</v>
      </c>
      <c r="F6" s="52">
        <v>457.6111111111111</v>
      </c>
      <c r="G6" s="52">
        <v>-84.51931283284232</v>
      </c>
      <c r="H6" s="54">
        <f t="shared" si="1"/>
        <v>-0.4444473775</v>
      </c>
      <c r="I6" s="52">
        <v>457.6111111111111</v>
      </c>
      <c r="J6" s="52">
        <v>-92.20284728674642</v>
      </c>
      <c r="K6" s="52">
        <v>457.6111111111111</v>
      </c>
      <c r="L6" s="52">
        <v>-80.23964028691971</v>
      </c>
      <c r="M6" s="51">
        <f t="shared" si="2"/>
        <v>0.00005646924608</v>
      </c>
      <c r="N6" s="51">
        <f t="shared" si="3"/>
        <v>0.00005943391767</v>
      </c>
      <c r="O6" s="51">
        <f t="shared" si="4"/>
        <v>0.00002453904379</v>
      </c>
      <c r="P6" s="51">
        <f t="shared" si="5"/>
        <v>0.00009727875095</v>
      </c>
      <c r="Q6" s="51">
        <f t="shared" si="6"/>
        <v>0.4236371648</v>
      </c>
      <c r="R6" s="51">
        <f t="shared" si="7"/>
        <v>24.27262159</v>
      </c>
      <c r="S6" s="21">
        <f t="shared" si="8"/>
        <v>1.991603645</v>
      </c>
      <c r="T6" s="51">
        <f t="shared" si="9"/>
        <v>114.1104833</v>
      </c>
      <c r="U6" s="54">
        <f t="shared" si="10"/>
        <v>-24.27262159</v>
      </c>
      <c r="V6" s="51">
        <f t="shared" si="11"/>
        <v>0.00002453904379</v>
      </c>
      <c r="W6" s="51">
        <f t="shared" si="12"/>
        <v>-92.20284729</v>
      </c>
      <c r="X6" s="70">
        <f t="shared" si="13"/>
        <v>0</v>
      </c>
      <c r="Y6" s="40" t="str">
        <f t="shared" si="14"/>
        <v>OK</v>
      </c>
      <c r="Z6" s="48">
        <f t="shared" si="15"/>
        <v>0.000000003188775752</v>
      </c>
      <c r="AA6" s="48">
        <f t="shared" si="16"/>
        <v>0.00000000353239057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-105.9486334516845</v>
      </c>
      <c r="F7" s="52">
        <v>662.1111111111111</v>
      </c>
      <c r="G7" s="52">
        <v>-103.5055973018402</v>
      </c>
      <c r="H7" s="54">
        <f t="shared" si="1"/>
        <v>-2.44303615</v>
      </c>
      <c r="I7" s="52">
        <v>662.1111111111111</v>
      </c>
      <c r="J7" s="52">
        <v>-107.9059394520049</v>
      </c>
      <c r="K7" s="52">
        <v>662.1111111111111</v>
      </c>
      <c r="L7" s="52">
        <v>-99.56530945595935</v>
      </c>
      <c r="M7" s="51">
        <f t="shared" si="2"/>
        <v>0.000005041599322</v>
      </c>
      <c r="N7" s="51">
        <f t="shared" si="3"/>
        <v>0.000006679133667</v>
      </c>
      <c r="O7" s="51">
        <f t="shared" si="4"/>
        <v>0.000004024417487</v>
      </c>
      <c r="P7" s="51">
        <f t="shared" si="5"/>
        <v>0.00001051319034</v>
      </c>
      <c r="Q7" s="51">
        <f t="shared" si="6"/>
        <v>0.6446141918</v>
      </c>
      <c r="R7" s="51">
        <f t="shared" si="7"/>
        <v>36.93367261</v>
      </c>
      <c r="S7" s="21">
        <f t="shared" si="8"/>
        <v>2.215976405</v>
      </c>
      <c r="T7" s="51">
        <f t="shared" si="9"/>
        <v>126.9660955</v>
      </c>
      <c r="U7" s="54">
        <f t="shared" si="10"/>
        <v>-36.93367261</v>
      </c>
      <c r="V7" s="51">
        <f t="shared" si="11"/>
        <v>0.000004024417487</v>
      </c>
      <c r="W7" s="51">
        <f t="shared" si="12"/>
        <v>-107.9059395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-109.8508186410163</v>
      </c>
      <c r="F8" s="52">
        <v>1280.388888888889</v>
      </c>
      <c r="G8" s="52">
        <v>-105.7006221547183</v>
      </c>
      <c r="H8" s="54">
        <f t="shared" si="1"/>
        <v>-4.150196486</v>
      </c>
      <c r="I8" s="52">
        <v>1280.388888888889</v>
      </c>
      <c r="J8" s="52">
        <v>-107.0418716321525</v>
      </c>
      <c r="K8" s="52">
        <v>1280.388888888889</v>
      </c>
      <c r="L8" s="52">
        <v>-101.8213845473647</v>
      </c>
      <c r="M8" s="51">
        <f t="shared" si="2"/>
        <v>0.000003217059312</v>
      </c>
      <c r="N8" s="51">
        <f t="shared" si="3"/>
        <v>0.000005187628795</v>
      </c>
      <c r="O8" s="51">
        <f t="shared" si="4"/>
        <v>0.000004445354688</v>
      </c>
      <c r="P8" s="51">
        <f t="shared" si="5"/>
        <v>0.000008108317994</v>
      </c>
      <c r="Q8" s="51">
        <f t="shared" si="6"/>
        <v>1.018910705</v>
      </c>
      <c r="R8" s="51">
        <f t="shared" si="7"/>
        <v>58.37928311</v>
      </c>
      <c r="S8" s="21">
        <f t="shared" si="8"/>
        <v>2.593225464</v>
      </c>
      <c r="T8" s="51">
        <f t="shared" si="9"/>
        <v>148.5808744</v>
      </c>
      <c r="U8" s="54">
        <f t="shared" si="10"/>
        <v>-58.37928311</v>
      </c>
      <c r="V8" s="51">
        <f t="shared" si="11"/>
        <v>0.000004445354688</v>
      </c>
      <c r="W8" s="51">
        <f t="shared" si="12"/>
        <v>-107.0418716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-125.5748971761663</v>
      </c>
      <c r="F9" s="56">
        <v>2345.722222222222</v>
      </c>
      <c r="G9" s="56">
        <v>-120.6454750906322</v>
      </c>
      <c r="H9" s="57">
        <f t="shared" si="1"/>
        <v>-4.929422086</v>
      </c>
      <c r="I9" s="56">
        <v>2345.722222222222</v>
      </c>
      <c r="J9" s="56">
        <v>-118.316817293883</v>
      </c>
      <c r="K9" s="56">
        <v>2345.722222222222</v>
      </c>
      <c r="L9" s="56">
        <v>-116.8386303965034</v>
      </c>
      <c r="M9" s="58">
        <f t="shared" si="2"/>
        <v>0.0000005263263841</v>
      </c>
      <c r="N9" s="58">
        <f t="shared" si="3"/>
        <v>0.0000009283810037</v>
      </c>
      <c r="O9" s="58">
        <f t="shared" si="4"/>
        <v>0.000001213833545</v>
      </c>
      <c r="P9" s="51">
        <f t="shared" si="5"/>
        <v>0.000001439025468</v>
      </c>
      <c r="Q9" s="58">
        <f t="shared" si="6"/>
        <v>1.920120866</v>
      </c>
      <c r="R9" s="58">
        <f t="shared" si="7"/>
        <v>110.0148218</v>
      </c>
      <c r="S9" s="21">
        <f t="shared" si="8"/>
        <v>2.835654829</v>
      </c>
      <c r="T9" s="58">
        <f t="shared" si="9"/>
        <v>162.4710539</v>
      </c>
      <c r="U9" s="57">
        <f t="shared" si="10"/>
        <v>-110.0148218</v>
      </c>
      <c r="V9" s="58">
        <f t="shared" si="11"/>
        <v>0.000001213833545</v>
      </c>
      <c r="W9" s="58">
        <f t="shared" si="12"/>
        <v>-118.3168173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-80.89358354273948</v>
      </c>
      <c r="F10" s="52">
        <v>50.72222222222222</v>
      </c>
      <c r="G10" s="52">
        <v>-72.32896749175244</v>
      </c>
      <c r="H10" s="54">
        <f t="shared" si="1"/>
        <v>-8.564616051</v>
      </c>
      <c r="I10" s="52">
        <v>50.72222222222222</v>
      </c>
      <c r="J10" s="52">
        <v>-69.58419383981662</v>
      </c>
      <c r="K10" s="52">
        <v>50.72222222222222</v>
      </c>
      <c r="L10" s="52">
        <v>-72.0370294622505</v>
      </c>
      <c r="M10" s="44">
        <f t="shared" si="2"/>
        <v>0.0000902237394</v>
      </c>
      <c r="N10" s="44">
        <f t="shared" si="3"/>
        <v>0.0002418530816</v>
      </c>
      <c r="O10" s="44">
        <f t="shared" si="4"/>
        <v>0.0003317342464</v>
      </c>
      <c r="P10" s="44">
        <f t="shared" si="5"/>
        <v>0.0002501200616</v>
      </c>
      <c r="Q10" s="44">
        <f t="shared" si="6"/>
        <v>3.039462881</v>
      </c>
      <c r="R10" s="44">
        <f t="shared" si="7"/>
        <v>174.1483951</v>
      </c>
      <c r="S10" s="20">
        <f t="shared" si="8"/>
        <v>1.477327912</v>
      </c>
      <c r="T10" s="44">
        <f t="shared" si="9"/>
        <v>84.64465429</v>
      </c>
      <c r="U10" s="54">
        <f t="shared" si="10"/>
        <v>174.1483951</v>
      </c>
      <c r="V10" s="44">
        <f t="shared" si="11"/>
        <v>0.0003317342464</v>
      </c>
      <c r="W10" s="44">
        <f t="shared" si="12"/>
        <v>-69.58419384</v>
      </c>
      <c r="X10" s="68">
        <f t="shared" si="13"/>
        <v>0</v>
      </c>
      <c r="Y10" s="46" t="str">
        <f t="shared" si="14"/>
        <v>OK</v>
      </c>
      <c r="Z10" s="47">
        <f t="shared" si="15"/>
        <v>0.000000008140323152</v>
      </c>
      <c r="AA10" s="47">
        <f t="shared" si="16"/>
        <v>0.00000005849291309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-69.74539474343062</v>
      </c>
      <c r="F11" s="52">
        <v>146.5555555555555</v>
      </c>
      <c r="G11" s="52">
        <v>-73.78748644636444</v>
      </c>
      <c r="H11" s="54">
        <f t="shared" si="1"/>
        <v>4.042091703</v>
      </c>
      <c r="I11" s="52">
        <v>146.5555555555555</v>
      </c>
      <c r="J11" s="52">
        <v>-70.46248718554583</v>
      </c>
      <c r="K11" s="52">
        <v>146.6111111111111</v>
      </c>
      <c r="L11" s="52">
        <v>-74.86662449788932</v>
      </c>
      <c r="M11" s="51">
        <f t="shared" si="2"/>
        <v>0.000325634389</v>
      </c>
      <c r="N11" s="51">
        <f t="shared" si="3"/>
        <v>0.0002044681548</v>
      </c>
      <c r="O11" s="51">
        <f t="shared" si="4"/>
        <v>0.0002998303838</v>
      </c>
      <c r="P11" s="51">
        <f t="shared" si="5"/>
        <v>0.0001805796368</v>
      </c>
      <c r="Q11" s="51">
        <f t="shared" si="6"/>
        <v>1.120587057</v>
      </c>
      <c r="R11" s="51">
        <f t="shared" si="7"/>
        <v>64.20490893</v>
      </c>
      <c r="S11" s="21">
        <f t="shared" si="8"/>
        <v>0.5249068485</v>
      </c>
      <c r="T11" s="51">
        <f t="shared" si="9"/>
        <v>30.07494705</v>
      </c>
      <c r="U11" s="54">
        <f t="shared" si="10"/>
        <v>64.20490893</v>
      </c>
      <c r="V11" s="51">
        <f t="shared" si="11"/>
        <v>0.0002998303838</v>
      </c>
      <c r="W11" s="51">
        <f t="shared" si="12"/>
        <v>-70.46248719</v>
      </c>
      <c r="X11" s="70">
        <f t="shared" si="13"/>
        <v>0</v>
      </c>
      <c r="Y11" s="40" t="str">
        <f t="shared" si="14"/>
        <v>OK</v>
      </c>
      <c r="Z11" s="48">
        <f t="shared" si="15"/>
        <v>0.0000001060377553</v>
      </c>
      <c r="AA11" s="48">
        <f t="shared" si="16"/>
        <v>0.00000004180722631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-82.69201491725636</v>
      </c>
      <c r="F12" s="52">
        <v>285.2777777777778</v>
      </c>
      <c r="G12" s="52">
        <v>-80.91717844937129</v>
      </c>
      <c r="H12" s="54">
        <f t="shared" si="1"/>
        <v>-1.774836468</v>
      </c>
      <c r="I12" s="52">
        <v>285.2777777777778</v>
      </c>
      <c r="J12" s="52">
        <v>-92.87360290190833</v>
      </c>
      <c r="K12" s="52">
        <v>285.2777777777778</v>
      </c>
      <c r="L12" s="52">
        <v>-77.95298854093743</v>
      </c>
      <c r="M12" s="51">
        <f t="shared" si="2"/>
        <v>0.00007334985407</v>
      </c>
      <c r="N12" s="51">
        <f t="shared" si="3"/>
        <v>0.00008997898245</v>
      </c>
      <c r="O12" s="51">
        <f t="shared" si="4"/>
        <v>0.00002271537208</v>
      </c>
      <c r="P12" s="51">
        <f t="shared" si="5"/>
        <v>0.0001265757685</v>
      </c>
      <c r="Q12" s="51">
        <f t="shared" si="6"/>
        <v>0.1907678841</v>
      </c>
      <c r="R12" s="51">
        <f t="shared" si="7"/>
        <v>10.93019462</v>
      </c>
      <c r="S12" s="21">
        <f t="shared" si="8"/>
        <v>1.76481646</v>
      </c>
      <c r="T12" s="51">
        <f t="shared" si="9"/>
        <v>101.1165347</v>
      </c>
      <c r="U12" s="54">
        <f t="shared" si="10"/>
        <v>-10.93019462</v>
      </c>
      <c r="V12" s="51">
        <f t="shared" si="11"/>
        <v>0.00002271537208</v>
      </c>
      <c r="W12" s="51">
        <f t="shared" si="12"/>
        <v>-92.8736029</v>
      </c>
      <c r="X12" s="70">
        <f t="shared" si="13"/>
        <v>0</v>
      </c>
      <c r="Y12" s="40" t="str">
        <f t="shared" si="14"/>
        <v>OK</v>
      </c>
      <c r="Z12" s="48">
        <f t="shared" si="15"/>
        <v>0.000000005380201092</v>
      </c>
      <c r="AA12" s="48">
        <f t="shared" si="16"/>
        <v>0.000000008096217283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-88.40031427061597</v>
      </c>
      <c r="F13" s="52">
        <v>457.6111111111111</v>
      </c>
      <c r="G13" s="52">
        <v>-84.1908489020557</v>
      </c>
      <c r="H13" s="54">
        <f t="shared" si="1"/>
        <v>-4.209465369</v>
      </c>
      <c r="I13" s="52">
        <v>457.6111111111111</v>
      </c>
      <c r="J13" s="52">
        <v>-89.31791166538122</v>
      </c>
      <c r="K13" s="52">
        <v>457.6111111111111</v>
      </c>
      <c r="L13" s="52">
        <v>-81.21915381624791</v>
      </c>
      <c r="M13" s="51">
        <f t="shared" si="2"/>
        <v>0.00003801756407</v>
      </c>
      <c r="N13" s="51">
        <f t="shared" si="3"/>
        <v>0.00006172449635</v>
      </c>
      <c r="O13" s="51">
        <f t="shared" si="4"/>
        <v>0.0000342061674</v>
      </c>
      <c r="P13" s="51">
        <f t="shared" si="5"/>
        <v>0.0000869045088</v>
      </c>
      <c r="Q13" s="51">
        <f t="shared" si="6"/>
        <v>0.5146958683</v>
      </c>
      <c r="R13" s="51">
        <f t="shared" si="7"/>
        <v>29.48990099</v>
      </c>
      <c r="S13" s="21">
        <f t="shared" si="8"/>
        <v>2.082265911</v>
      </c>
      <c r="T13" s="51">
        <f t="shared" si="9"/>
        <v>119.3050485</v>
      </c>
      <c r="U13" s="54">
        <f t="shared" si="10"/>
        <v>-29.48990099</v>
      </c>
      <c r="V13" s="51">
        <f t="shared" si="11"/>
        <v>0.0000342061674</v>
      </c>
      <c r="W13" s="51">
        <f t="shared" si="12"/>
        <v>-89.31791167</v>
      </c>
      <c r="X13" s="70">
        <f t="shared" si="13"/>
        <v>0</v>
      </c>
      <c r="Y13" s="40" t="str">
        <f t="shared" si="14"/>
        <v>OK</v>
      </c>
      <c r="Z13" s="48">
        <f t="shared" si="15"/>
        <v>0.000000001445335177</v>
      </c>
      <c r="AA13" s="48">
        <f t="shared" si="16"/>
        <v>0.000000003809913449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-109.2739212670589</v>
      </c>
      <c r="F14" s="52">
        <v>662.1111111111111</v>
      </c>
      <c r="G14" s="52">
        <v>-103.3720195528081</v>
      </c>
      <c r="H14" s="54">
        <f t="shared" si="1"/>
        <v>-5.901901714</v>
      </c>
      <c r="I14" s="52">
        <v>662.1111111111111</v>
      </c>
      <c r="J14" s="52">
        <v>-106.5119418075095</v>
      </c>
      <c r="K14" s="52">
        <v>662.1111111111111</v>
      </c>
      <c r="L14" s="52">
        <v>-100.5514218691239</v>
      </c>
      <c r="M14" s="51">
        <f t="shared" si="2"/>
        <v>0.000003437984676</v>
      </c>
      <c r="N14" s="51">
        <f t="shared" si="3"/>
        <v>0.000006782643992</v>
      </c>
      <c r="O14" s="51">
        <f t="shared" si="4"/>
        <v>0.000004725011933</v>
      </c>
      <c r="P14" s="51">
        <f t="shared" si="5"/>
        <v>0.000009384883947</v>
      </c>
      <c r="Q14" s="51">
        <f t="shared" si="6"/>
        <v>0.7057014937</v>
      </c>
      <c r="R14" s="51">
        <f t="shared" si="7"/>
        <v>40.43371718</v>
      </c>
      <c r="S14" s="21">
        <f t="shared" si="8"/>
        <v>2.276628036</v>
      </c>
      <c r="T14" s="51">
        <f t="shared" si="9"/>
        <v>130.441178</v>
      </c>
      <c r="U14" s="54">
        <f t="shared" si="10"/>
        <v>-40.43371718</v>
      </c>
      <c r="V14" s="51">
        <f t="shared" si="11"/>
        <v>0.000004725011933</v>
      </c>
      <c r="W14" s="51">
        <f t="shared" si="12"/>
        <v>-106.5119418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1280.444444444444</v>
      </c>
      <c r="E15" s="53">
        <v>-113.4568579839559</v>
      </c>
      <c r="F15" s="52">
        <v>1280.388888888889</v>
      </c>
      <c r="G15" s="52">
        <v>-105.8144254130016</v>
      </c>
      <c r="H15" s="54">
        <f t="shared" si="1"/>
        <v>-7.642432571</v>
      </c>
      <c r="I15" s="52">
        <v>1280.388888888889</v>
      </c>
      <c r="J15" s="52">
        <v>-107.0809550760512</v>
      </c>
      <c r="K15" s="52">
        <v>1280.388888888889</v>
      </c>
      <c r="L15" s="52">
        <v>-103.0679994841484</v>
      </c>
      <c r="M15" s="51">
        <f t="shared" si="2"/>
        <v>0.000002124012659</v>
      </c>
      <c r="N15" s="51">
        <f t="shared" si="3"/>
        <v>0.000005120103373</v>
      </c>
      <c r="O15" s="51">
        <f t="shared" si="4"/>
        <v>0.000004425397093</v>
      </c>
      <c r="P15" s="51">
        <f t="shared" si="5"/>
        <v>0.000007024251062</v>
      </c>
      <c r="Q15" s="51">
        <f t="shared" si="6"/>
        <v>1.032932564</v>
      </c>
      <c r="R15" s="51">
        <f t="shared" si="7"/>
        <v>59.18267644</v>
      </c>
      <c r="S15" s="21">
        <f t="shared" si="8"/>
        <v>2.59782797</v>
      </c>
      <c r="T15" s="51">
        <f t="shared" si="9"/>
        <v>148.8445786</v>
      </c>
      <c r="U15" s="54">
        <f t="shared" si="10"/>
        <v>-59.18267644</v>
      </c>
      <c r="V15" s="51">
        <f t="shared" si="11"/>
        <v>0.000004425397093</v>
      </c>
      <c r="W15" s="51">
        <f t="shared" si="12"/>
        <v>-107.0809551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-129.4729729360738</v>
      </c>
      <c r="F16" s="56">
        <v>2345.722222222222</v>
      </c>
      <c r="G16" s="56">
        <v>-120.9564008768264</v>
      </c>
      <c r="H16" s="57">
        <f t="shared" si="1"/>
        <v>-8.516572059</v>
      </c>
      <c r="I16" s="56">
        <v>2345.722222222222</v>
      </c>
      <c r="J16" s="56">
        <v>-119.3910864064441</v>
      </c>
      <c r="K16" s="56">
        <v>2345.722222222222</v>
      </c>
      <c r="L16" s="56">
        <v>-118.3005731753725</v>
      </c>
      <c r="M16" s="58">
        <f t="shared" si="2"/>
        <v>0.0000003360093428</v>
      </c>
      <c r="N16" s="58">
        <f t="shared" si="3"/>
        <v>0.0000008957358497</v>
      </c>
      <c r="O16" s="58">
        <f t="shared" si="4"/>
        <v>0.000001072619479</v>
      </c>
      <c r="P16" s="51">
        <f t="shared" si="5"/>
        <v>0.000001216105748</v>
      </c>
      <c r="Q16" s="58">
        <f t="shared" si="6"/>
        <v>1.972342025</v>
      </c>
      <c r="R16" s="58">
        <f t="shared" si="7"/>
        <v>113.0068738</v>
      </c>
      <c r="S16" s="21">
        <f t="shared" si="8"/>
        <v>2.783028803</v>
      </c>
      <c r="T16" s="58">
        <f t="shared" si="9"/>
        <v>159.4558047</v>
      </c>
      <c r="U16" s="57">
        <f t="shared" si="10"/>
        <v>-113.0068738</v>
      </c>
      <c r="V16" s="58">
        <f t="shared" si="11"/>
        <v>0.000001072619479</v>
      </c>
      <c r="W16" s="58">
        <f t="shared" si="12"/>
        <v>-119.3910864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-75.98279417421625</v>
      </c>
      <c r="F17" s="52">
        <v>50.72222222222222</v>
      </c>
      <c r="G17" s="52">
        <v>-66.16000232867398</v>
      </c>
      <c r="H17" s="54">
        <f t="shared" si="1"/>
        <v>-9.822791846</v>
      </c>
      <c r="I17" s="52">
        <v>50.72222222222222</v>
      </c>
      <c r="J17" s="52">
        <v>-63.73965148393726</v>
      </c>
      <c r="K17" s="52">
        <v>50.72222222222222</v>
      </c>
      <c r="L17" s="52">
        <v>-65.98267437158648</v>
      </c>
      <c r="M17" s="44">
        <f t="shared" si="2"/>
        <v>0.0001588035809</v>
      </c>
      <c r="N17" s="44">
        <f t="shared" si="3"/>
        <v>0.0004920394038</v>
      </c>
      <c r="O17" s="44">
        <f t="shared" si="4"/>
        <v>0.0006501557769</v>
      </c>
      <c r="P17" s="44">
        <f t="shared" si="5"/>
        <v>0.0005021879428</v>
      </c>
      <c r="Q17" s="44">
        <f t="shared" si="6"/>
        <v>3.034573958</v>
      </c>
      <c r="R17" s="44">
        <f t="shared" si="7"/>
        <v>173.8682804</v>
      </c>
      <c r="S17" s="20">
        <f t="shared" si="8"/>
        <v>1.473836932</v>
      </c>
      <c r="T17" s="44">
        <f t="shared" si="9"/>
        <v>84.44463588</v>
      </c>
      <c r="U17" s="54">
        <f t="shared" si="10"/>
        <v>173.8682804</v>
      </c>
      <c r="V17" s="44">
        <f t="shared" si="11"/>
        <v>0.0006501557769</v>
      </c>
      <c r="W17" s="44">
        <f t="shared" si="12"/>
        <v>-63.73965148</v>
      </c>
      <c r="X17" s="68">
        <f t="shared" si="13"/>
        <v>0</v>
      </c>
      <c r="Y17" s="46" t="str">
        <f t="shared" si="14"/>
        <v>OK</v>
      </c>
      <c r="Z17" s="47">
        <f t="shared" si="15"/>
        <v>0.00000002521857732</v>
      </c>
      <c r="AA17" s="47">
        <f t="shared" si="16"/>
        <v>0.0000002421027749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-65.07380683298959</v>
      </c>
      <c r="F18" s="52">
        <v>146.5555555555555</v>
      </c>
      <c r="G18" s="52">
        <v>-67.6943809834671</v>
      </c>
      <c r="H18" s="54">
        <f t="shared" si="1"/>
        <v>2.62057415</v>
      </c>
      <c r="I18" s="52">
        <v>146.5555555555555</v>
      </c>
      <c r="J18" s="52">
        <v>-64.39826470330873</v>
      </c>
      <c r="K18" s="52">
        <v>146.6111111111111</v>
      </c>
      <c r="L18" s="52">
        <v>-72.8718957671053</v>
      </c>
      <c r="M18" s="51">
        <f t="shared" si="2"/>
        <v>0.0005575831722</v>
      </c>
      <c r="N18" s="51">
        <f t="shared" si="3"/>
        <v>0.0004123641967</v>
      </c>
      <c r="O18" s="51">
        <f t="shared" si="4"/>
        <v>0.0006026799795</v>
      </c>
      <c r="P18" s="51">
        <f t="shared" si="5"/>
        <v>0.0002271983702</v>
      </c>
      <c r="Q18" s="51">
        <f t="shared" si="6"/>
        <v>1.311920433</v>
      </c>
      <c r="R18" s="51">
        <f t="shared" si="7"/>
        <v>75.16750389</v>
      </c>
      <c r="S18" s="21">
        <f t="shared" si="8"/>
        <v>0.3664414471</v>
      </c>
      <c r="T18" s="51">
        <f t="shared" si="9"/>
        <v>20.99554836</v>
      </c>
      <c r="U18" s="54">
        <f t="shared" si="10"/>
        <v>75.16750389</v>
      </c>
      <c r="V18" s="51">
        <f t="shared" si="11"/>
        <v>0.0006026799795</v>
      </c>
      <c r="W18" s="51">
        <f t="shared" si="12"/>
        <v>-64.3982647</v>
      </c>
      <c r="X18" s="70">
        <f t="shared" si="13"/>
        <v>0</v>
      </c>
      <c r="Y18" s="40" t="str">
        <f t="shared" si="14"/>
        <v>OK</v>
      </c>
      <c r="Z18" s="48">
        <f t="shared" si="15"/>
        <v>0.000000310898994</v>
      </c>
      <c r="AA18" s="48">
        <f t="shared" si="16"/>
        <v>0.0000001700442307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-73.95500839435275</v>
      </c>
      <c r="F19" s="52">
        <v>285.2777777777778</v>
      </c>
      <c r="G19" s="52">
        <v>-74.85768889040189</v>
      </c>
      <c r="H19" s="54">
        <f t="shared" si="1"/>
        <v>0.902680496</v>
      </c>
      <c r="I19" s="52">
        <v>285.2777777777778</v>
      </c>
      <c r="J19" s="52">
        <v>-94.06203071670856</v>
      </c>
      <c r="K19" s="52">
        <v>285.2777777777778</v>
      </c>
      <c r="L19" s="52">
        <v>-71.34279751852031</v>
      </c>
      <c r="M19" s="51">
        <f t="shared" si="2"/>
        <v>0.0002005624288</v>
      </c>
      <c r="N19" s="51">
        <f t="shared" si="3"/>
        <v>0.0001807655036</v>
      </c>
      <c r="O19" s="51">
        <f t="shared" si="4"/>
        <v>0.00001981063809</v>
      </c>
      <c r="P19" s="51">
        <f t="shared" si="5"/>
        <v>0.0002709318884</v>
      </c>
      <c r="Q19" s="51">
        <f t="shared" si="6"/>
        <v>0.003870539588</v>
      </c>
      <c r="R19" s="51">
        <f t="shared" si="7"/>
        <v>0.2217655829</v>
      </c>
      <c r="S19" s="21">
        <f t="shared" si="8"/>
        <v>1.57772834</v>
      </c>
      <c r="T19" s="51">
        <f t="shared" si="9"/>
        <v>90.39717508</v>
      </c>
      <c r="U19" s="54">
        <f t="shared" si="10"/>
        <v>-0.2217655829</v>
      </c>
      <c r="V19" s="51">
        <f t="shared" si="11"/>
        <v>0.00001981063809</v>
      </c>
      <c r="W19" s="51">
        <f t="shared" si="12"/>
        <v>-94.06203072</v>
      </c>
      <c r="X19" s="70">
        <f t="shared" si="13"/>
        <v>0</v>
      </c>
      <c r="Y19" s="40" t="str">
        <f t="shared" si="14"/>
        <v>OK</v>
      </c>
      <c r="Z19" s="48">
        <f t="shared" si="15"/>
        <v>0.00000004022528785</v>
      </c>
      <c r="AA19" s="48">
        <f t="shared" si="16"/>
        <v>0.0000000326761673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-80.49952911818247</v>
      </c>
      <c r="F20" s="52">
        <v>457.6111111111111</v>
      </c>
      <c r="G20" s="52">
        <v>-78.33302581999826</v>
      </c>
      <c r="H20" s="54">
        <f t="shared" si="1"/>
        <v>-2.166503298</v>
      </c>
      <c r="I20" s="52">
        <v>457.6111111111111</v>
      </c>
      <c r="J20" s="52">
        <v>-85.07737003429162</v>
      </c>
      <c r="K20" s="52">
        <v>457.6111111111111</v>
      </c>
      <c r="L20" s="52">
        <v>-74.72195210470991</v>
      </c>
      <c r="M20" s="51">
        <f t="shared" si="2"/>
        <v>0.00009441120574</v>
      </c>
      <c r="N20" s="51">
        <f t="shared" si="3"/>
        <v>0.0001211570552</v>
      </c>
      <c r="O20" s="51">
        <f t="shared" si="4"/>
        <v>0.00005573544825</v>
      </c>
      <c r="P20" s="51">
        <f t="shared" si="5"/>
        <v>0.0001836125638</v>
      </c>
      <c r="Q20" s="51">
        <f t="shared" si="6"/>
        <v>0.461285745</v>
      </c>
      <c r="R20" s="51">
        <f t="shared" si="7"/>
        <v>26.42972634</v>
      </c>
      <c r="S20" s="21">
        <f t="shared" si="8"/>
        <v>2.029079456</v>
      </c>
      <c r="T20" s="51">
        <f t="shared" si="9"/>
        <v>116.2576891</v>
      </c>
      <c r="U20" s="54">
        <f t="shared" si="10"/>
        <v>-26.42972634</v>
      </c>
      <c r="V20" s="51">
        <f t="shared" si="11"/>
        <v>0.00005573544825</v>
      </c>
      <c r="W20" s="51">
        <f t="shared" si="12"/>
        <v>-85.07737003</v>
      </c>
      <c r="X20" s="70">
        <f t="shared" si="13"/>
        <v>0</v>
      </c>
      <c r="Y20" s="40" t="str">
        <f t="shared" si="14"/>
        <v>OK</v>
      </c>
      <c r="Z20" s="48">
        <f t="shared" si="15"/>
        <v>0.000000008913475769</v>
      </c>
      <c r="AA20" s="48">
        <f t="shared" si="16"/>
        <v>0.00000001467903203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-101.4334927176513</v>
      </c>
      <c r="F21" s="52">
        <v>662.1111111111111</v>
      </c>
      <c r="G21" s="52">
        <v>-97.41895743889495</v>
      </c>
      <c r="H21" s="54">
        <f t="shared" si="1"/>
        <v>-4.014535279</v>
      </c>
      <c r="I21" s="52">
        <v>662.1111111111111</v>
      </c>
      <c r="J21" s="52">
        <v>-101.2786741545605</v>
      </c>
      <c r="K21" s="52">
        <v>662.1111111111111</v>
      </c>
      <c r="L21" s="52">
        <v>-94.0308760596386</v>
      </c>
      <c r="M21" s="51">
        <f t="shared" si="2"/>
        <v>0.000008478623766</v>
      </c>
      <c r="N21" s="51">
        <f t="shared" si="3"/>
        <v>0.00001346021906</v>
      </c>
      <c r="O21" s="51">
        <f t="shared" si="4"/>
        <v>0.00000863110286</v>
      </c>
      <c r="P21" s="51">
        <f t="shared" si="5"/>
        <v>0.00001988182272</v>
      </c>
      <c r="Q21" s="51">
        <f t="shared" si="6"/>
        <v>0.6723762698</v>
      </c>
      <c r="R21" s="51">
        <f t="shared" si="7"/>
        <v>38.52432251</v>
      </c>
      <c r="S21" s="21">
        <f t="shared" si="8"/>
        <v>2.243500879</v>
      </c>
      <c r="T21" s="51">
        <f t="shared" si="9"/>
        <v>128.5431317</v>
      </c>
      <c r="U21" s="54">
        <f t="shared" si="10"/>
        <v>-38.52432251</v>
      </c>
      <c r="V21" s="51">
        <f t="shared" si="11"/>
        <v>0.00000863110286</v>
      </c>
      <c r="W21" s="51">
        <f t="shared" si="12"/>
        <v>-101.2786742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0.0000000001811774973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-105.4586854701446</v>
      </c>
      <c r="F22" s="52">
        <v>1280.388888888889</v>
      </c>
      <c r="G22" s="52">
        <v>-99.73673794584668</v>
      </c>
      <c r="H22" s="54">
        <f t="shared" si="1"/>
        <v>-5.721947524</v>
      </c>
      <c r="I22" s="52">
        <v>1280.388888888889</v>
      </c>
      <c r="J22" s="52">
        <v>-101.104165106459</v>
      </c>
      <c r="K22" s="52">
        <v>1280.388888888889</v>
      </c>
      <c r="L22" s="52">
        <v>-96.40501065268907</v>
      </c>
      <c r="M22" s="51">
        <f t="shared" si="2"/>
        <v>0.000005334156169</v>
      </c>
      <c r="N22" s="51">
        <f t="shared" si="3"/>
        <v>0.00001030773163</v>
      </c>
      <c r="O22" s="51">
        <f t="shared" si="4"/>
        <v>0.000008806264888</v>
      </c>
      <c r="P22" s="51">
        <f t="shared" si="5"/>
        <v>0.00001512688368</v>
      </c>
      <c r="Q22" s="51">
        <f t="shared" si="6"/>
        <v>1.024266014</v>
      </c>
      <c r="R22" s="51">
        <f t="shared" si="7"/>
        <v>58.68611967</v>
      </c>
      <c r="S22" s="21">
        <f t="shared" si="8"/>
        <v>2.598086255</v>
      </c>
      <c r="T22" s="51">
        <f t="shared" si="9"/>
        <v>148.8593772</v>
      </c>
      <c r="U22" s="54">
        <f t="shared" si="10"/>
        <v>-58.68611967</v>
      </c>
      <c r="V22" s="51">
        <f t="shared" si="11"/>
        <v>0.000008806264888</v>
      </c>
      <c r="W22" s="51">
        <f t="shared" si="12"/>
        <v>-101.1041651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0.0000000001062493313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-121.2993349239249</v>
      </c>
      <c r="F23" s="56">
        <v>2345.722222222222</v>
      </c>
      <c r="G23" s="56">
        <v>-114.7827704981804</v>
      </c>
      <c r="H23" s="57">
        <f t="shared" si="1"/>
        <v>-6.516564426</v>
      </c>
      <c r="I23" s="56">
        <v>2345.722222222222</v>
      </c>
      <c r="J23" s="56">
        <v>-112.8544199852809</v>
      </c>
      <c r="K23" s="56">
        <v>2345.722222222222</v>
      </c>
      <c r="L23" s="56">
        <v>-111.5202960033703</v>
      </c>
      <c r="M23" s="58">
        <f t="shared" si="2"/>
        <v>0.0000008610596808</v>
      </c>
      <c r="N23" s="58">
        <f t="shared" si="3"/>
        <v>0.000001823314035</v>
      </c>
      <c r="O23" s="58">
        <f t="shared" si="4"/>
        <v>0.000002276559475</v>
      </c>
      <c r="P23" s="58">
        <f t="shared" si="5"/>
        <v>0.000002654515098</v>
      </c>
      <c r="Q23" s="58">
        <f t="shared" si="6"/>
        <v>1.934438777</v>
      </c>
      <c r="R23" s="58">
        <f t="shared" si="7"/>
        <v>110.8351777</v>
      </c>
      <c r="S23" s="24">
        <f t="shared" si="8"/>
        <v>2.821579632</v>
      </c>
      <c r="T23" s="58">
        <f t="shared" si="9"/>
        <v>161.6646045</v>
      </c>
      <c r="U23" s="57">
        <f t="shared" si="10"/>
        <v>-110.8351777</v>
      </c>
      <c r="V23" s="58">
        <f t="shared" si="11"/>
        <v>0.000002276559475</v>
      </c>
      <c r="W23" s="58">
        <f t="shared" si="12"/>
        <v>-112.85442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-83.41141562374759</v>
      </c>
      <c r="F3" s="42">
        <v>50.72222222222222</v>
      </c>
      <c r="G3" s="42">
        <v>-72.03399854514228</v>
      </c>
      <c r="H3" s="43">
        <f t="shared" ref="H3:H23" si="1">E3-G3</f>
        <v>-11.37741708</v>
      </c>
      <c r="I3" s="42">
        <v>50.72222222222222</v>
      </c>
      <c r="J3" s="42">
        <v>-69.96350612501143</v>
      </c>
      <c r="K3" s="42">
        <v>50.72222222222222</v>
      </c>
      <c r="L3" s="42">
        <v>-71.87829283648702</v>
      </c>
      <c r="M3" s="44">
        <f t="shared" ref="M3:M23" si="2">10^(E3/20)</f>
        <v>0.00006751950019</v>
      </c>
      <c r="N3" s="44">
        <f t="shared" ref="N3:N23" si="3">10^(G3/20)</f>
        <v>0.0002502073555</v>
      </c>
      <c r="O3" s="44">
        <f t="shared" ref="O3:O23" si="4">10^(J3/20)</f>
        <v>0.000317559196</v>
      </c>
      <c r="P3" s="44">
        <f t="shared" ref="P3:P23" si="5">10^(L3/20)</f>
        <v>0.0002547330867</v>
      </c>
      <c r="Q3" s="44">
        <f t="shared" ref="Q3:Q23" si="6">ACOS((M3^2+N3^2-O3^2)/(2*M3*N3))</f>
        <v>3.062169256</v>
      </c>
      <c r="R3" s="44">
        <f t="shared" ref="R3:R23" si="7">(360/(2*PI()))*Q3</f>
        <v>175.4493745</v>
      </c>
      <c r="S3" s="20">
        <f t="shared" ref="S3:S23" si="8">ACOS((M3^2+N3^2-P3^2)/(2*M3*N3))</f>
        <v>1.503453057</v>
      </c>
      <c r="T3" s="44">
        <f t="shared" ref="T3:T23" si="9">(360/(2*PI()))*S3</f>
        <v>86.14151487</v>
      </c>
      <c r="U3" s="43">
        <f t="shared" ref="U3:U23" si="10">IF(T3&lt;90,R3*1,R3*-1)</f>
        <v>175.4493745</v>
      </c>
      <c r="V3" s="44">
        <f t="shared" ref="V3:V23" si="11">(M3^2+N3^2-2*M3*N3*COS(Q3))^0.5</f>
        <v>0.000317559196</v>
      </c>
      <c r="W3" s="44">
        <f t="shared" ref="W3:W23" si="12">20*LOG(V3)</f>
        <v>-69.96350613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0.000000004558882906</v>
      </c>
      <c r="AA3" s="47">
        <f t="shared" ref="AA3:AA23" si="16">10^(G3/10)</f>
        <v>0.00000006260372074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146.6111111111111</v>
      </c>
      <c r="E4" s="53">
        <v>-72.15390506541956</v>
      </c>
      <c r="F4" s="52">
        <v>146.5555555555555</v>
      </c>
      <c r="G4" s="52">
        <v>-73.64243309642005</v>
      </c>
      <c r="H4" s="54">
        <f t="shared" si="1"/>
        <v>1.488528031</v>
      </c>
      <c r="I4" s="52">
        <v>146.5555555555555</v>
      </c>
      <c r="J4" s="52">
        <v>-69.84057040936227</v>
      </c>
      <c r="K4" s="52">
        <v>146.6111111111111</v>
      </c>
      <c r="L4" s="52">
        <v>-84.44640764869845</v>
      </c>
      <c r="M4" s="51">
        <f t="shared" si="2"/>
        <v>0.0002467770377</v>
      </c>
      <c r="N4" s="51">
        <f t="shared" si="3"/>
        <v>0.0002079114203</v>
      </c>
      <c r="O4" s="51">
        <f t="shared" si="4"/>
        <v>0.0003220857268</v>
      </c>
      <c r="P4" s="51">
        <f t="shared" si="5"/>
        <v>0.00005993487689</v>
      </c>
      <c r="Q4" s="51">
        <f t="shared" si="6"/>
        <v>1.567026424</v>
      </c>
      <c r="R4" s="51">
        <f t="shared" si="7"/>
        <v>89.7840005</v>
      </c>
      <c r="S4" s="21">
        <f t="shared" si="8"/>
        <v>0.2017667353</v>
      </c>
      <c r="T4" s="51">
        <f t="shared" si="9"/>
        <v>11.56038238</v>
      </c>
      <c r="U4" s="54">
        <f t="shared" si="10"/>
        <v>89.7840005</v>
      </c>
      <c r="V4" s="51">
        <f t="shared" si="11"/>
        <v>0.0003220857268</v>
      </c>
      <c r="W4" s="51">
        <f t="shared" si="12"/>
        <v>-69.84057041</v>
      </c>
      <c r="X4" s="70">
        <f t="shared" si="13"/>
        <v>0</v>
      </c>
      <c r="Y4" s="40" t="str">
        <f t="shared" si="14"/>
        <v>OK</v>
      </c>
      <c r="Z4" s="48">
        <f t="shared" si="15"/>
        <v>0.00000006089890635</v>
      </c>
      <c r="AA4" s="48">
        <f t="shared" si="16"/>
        <v>0.00000004322715869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-77.81541941666705</v>
      </c>
      <c r="F5" s="52">
        <v>285.2777777777778</v>
      </c>
      <c r="G5" s="52">
        <v>-80.83942660691902</v>
      </c>
      <c r="H5" s="54">
        <f t="shared" si="1"/>
        <v>3.02400719</v>
      </c>
      <c r="I5" s="52">
        <v>285.2777777777778</v>
      </c>
      <c r="J5" s="52">
        <v>-88.08631677697309</v>
      </c>
      <c r="K5" s="52">
        <v>285.2777777777778</v>
      </c>
      <c r="L5" s="52">
        <v>-76.4878566443444</v>
      </c>
      <c r="M5" s="51">
        <f t="shared" si="2"/>
        <v>0.0001285964646</v>
      </c>
      <c r="N5" s="51">
        <f t="shared" si="3"/>
        <v>0.00009078804613</v>
      </c>
      <c r="O5" s="51">
        <f t="shared" si="4"/>
        <v>0.00003941705389</v>
      </c>
      <c r="P5" s="51">
        <f t="shared" si="5"/>
        <v>0.0001498328939</v>
      </c>
      <c r="Q5" s="51">
        <f t="shared" si="6"/>
        <v>0.1031984038</v>
      </c>
      <c r="R5" s="51">
        <f t="shared" si="7"/>
        <v>5.912832993</v>
      </c>
      <c r="S5" s="21">
        <f t="shared" si="8"/>
        <v>1.470860488</v>
      </c>
      <c r="T5" s="51">
        <f t="shared" si="9"/>
        <v>84.27409824</v>
      </c>
      <c r="U5" s="54">
        <f t="shared" si="10"/>
        <v>5.912832993</v>
      </c>
      <c r="V5" s="51">
        <f t="shared" si="11"/>
        <v>0.00003941705389</v>
      </c>
      <c r="W5" s="51">
        <f t="shared" si="12"/>
        <v>-88.08631678</v>
      </c>
      <c r="X5" s="70">
        <f t="shared" si="13"/>
        <v>0</v>
      </c>
      <c r="Y5" s="40" t="str">
        <f t="shared" si="14"/>
        <v>OK</v>
      </c>
      <c r="Z5" s="48">
        <f t="shared" si="15"/>
        <v>0.00000001653705072</v>
      </c>
      <c r="AA5" s="48">
        <f t="shared" si="16"/>
        <v>0.00000000824246932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-84.96126318408255</v>
      </c>
      <c r="F6" s="52">
        <v>457.6111111111111</v>
      </c>
      <c r="G6" s="52">
        <v>-84.51926348850708</v>
      </c>
      <c r="H6" s="54">
        <f t="shared" si="1"/>
        <v>-0.4419996956</v>
      </c>
      <c r="I6" s="52">
        <v>457.6111111111111</v>
      </c>
      <c r="J6" s="52">
        <v>-92.22805368878463</v>
      </c>
      <c r="K6" s="52">
        <v>457.6111111111111</v>
      </c>
      <c r="L6" s="52">
        <v>-80.2407034075266</v>
      </c>
      <c r="M6" s="51">
        <f t="shared" si="2"/>
        <v>0.00005648548223</v>
      </c>
      <c r="N6" s="51">
        <f t="shared" si="3"/>
        <v>0.00005943425532</v>
      </c>
      <c r="O6" s="51">
        <f t="shared" si="4"/>
        <v>0.00002446793486</v>
      </c>
      <c r="P6" s="51">
        <f t="shared" si="5"/>
        <v>0.00009726684512</v>
      </c>
      <c r="Q6" s="51">
        <f t="shared" si="6"/>
        <v>0.422343774</v>
      </c>
      <c r="R6" s="51">
        <f t="shared" si="7"/>
        <v>24.19851575</v>
      </c>
      <c r="S6" s="21">
        <f t="shared" si="8"/>
        <v>1.990788878</v>
      </c>
      <c r="T6" s="51">
        <f t="shared" si="9"/>
        <v>114.0638006</v>
      </c>
      <c r="U6" s="54">
        <f t="shared" si="10"/>
        <v>-24.19851575</v>
      </c>
      <c r="V6" s="51">
        <f t="shared" si="11"/>
        <v>0.00002446793486</v>
      </c>
      <c r="W6" s="51">
        <f t="shared" si="12"/>
        <v>-92.22805369</v>
      </c>
      <c r="X6" s="70">
        <f t="shared" si="13"/>
        <v>0</v>
      </c>
      <c r="Y6" s="40" t="str">
        <f t="shared" si="14"/>
        <v>OK</v>
      </c>
      <c r="Z6" s="48">
        <f t="shared" si="15"/>
        <v>0.000000003190609703</v>
      </c>
      <c r="AA6" s="48">
        <f t="shared" si="16"/>
        <v>0.000000003532430705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-105.9534717616044</v>
      </c>
      <c r="F7" s="52">
        <v>662.1111111111111</v>
      </c>
      <c r="G7" s="52">
        <v>-103.5063774624313</v>
      </c>
      <c r="H7" s="54">
        <f t="shared" si="1"/>
        <v>-2.447094299</v>
      </c>
      <c r="I7" s="52">
        <v>662.1111111111111</v>
      </c>
      <c r="J7" s="52">
        <v>-107.9313751653729</v>
      </c>
      <c r="K7" s="52">
        <v>662.1111111111111</v>
      </c>
      <c r="L7" s="52">
        <v>-99.57167024360547</v>
      </c>
      <c r="M7" s="51">
        <f t="shared" si="2"/>
        <v>0.000005038791777</v>
      </c>
      <c r="N7" s="51">
        <f t="shared" si="3"/>
        <v>0.000006678533779</v>
      </c>
      <c r="O7" s="51">
        <f t="shared" si="4"/>
        <v>0.000004012649643</v>
      </c>
      <c r="P7" s="51">
        <f t="shared" si="5"/>
        <v>0.00001050549421</v>
      </c>
      <c r="Q7" s="51">
        <f t="shared" si="6"/>
        <v>0.6423092099</v>
      </c>
      <c r="R7" s="51">
        <f t="shared" si="7"/>
        <v>36.80160687</v>
      </c>
      <c r="S7" s="21">
        <f t="shared" si="8"/>
        <v>2.21413184</v>
      </c>
      <c r="T7" s="51">
        <f t="shared" si="9"/>
        <v>126.8604097</v>
      </c>
      <c r="U7" s="54">
        <f t="shared" si="10"/>
        <v>-36.80160687</v>
      </c>
      <c r="V7" s="51">
        <f t="shared" si="11"/>
        <v>0.000004012649643</v>
      </c>
      <c r="W7" s="51">
        <f t="shared" si="12"/>
        <v>-107.9313752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-109.9112186452468</v>
      </c>
      <c r="F8" s="52">
        <v>1280.388888888889</v>
      </c>
      <c r="G8" s="52">
        <v>-105.6977208884518</v>
      </c>
      <c r="H8" s="54">
        <f t="shared" si="1"/>
        <v>-4.213497757</v>
      </c>
      <c r="I8" s="52">
        <v>1280.388888888889</v>
      </c>
      <c r="J8" s="52">
        <v>-107.0048227306979</v>
      </c>
      <c r="K8" s="52">
        <v>1280.388888888889</v>
      </c>
      <c r="L8" s="52">
        <v>-101.8330828015419</v>
      </c>
      <c r="M8" s="51">
        <f t="shared" si="2"/>
        <v>0.000003194766102</v>
      </c>
      <c r="N8" s="51">
        <f t="shared" si="3"/>
        <v>0.00000518936186</v>
      </c>
      <c r="O8" s="51">
        <f t="shared" si="4"/>
        <v>0.000004464356456</v>
      </c>
      <c r="P8" s="51">
        <f t="shared" si="5"/>
        <v>0.000008097404971</v>
      </c>
      <c r="Q8" s="51">
        <f t="shared" si="6"/>
        <v>1.025230825</v>
      </c>
      <c r="R8" s="51">
        <f t="shared" si="7"/>
        <v>58.74139933</v>
      </c>
      <c r="S8" s="21">
        <f t="shared" si="8"/>
        <v>2.601147209</v>
      </c>
      <c r="T8" s="51">
        <f t="shared" si="9"/>
        <v>149.0347569</v>
      </c>
      <c r="U8" s="54">
        <f t="shared" si="10"/>
        <v>-58.74139933</v>
      </c>
      <c r="V8" s="51">
        <f t="shared" si="11"/>
        <v>0.000004464356456</v>
      </c>
      <c r="W8" s="51">
        <f t="shared" si="12"/>
        <v>-107.0048227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-125.6751245972189</v>
      </c>
      <c r="F9" s="56">
        <v>2345.722222222222</v>
      </c>
      <c r="G9" s="56">
        <v>-120.619366729612</v>
      </c>
      <c r="H9" s="57">
        <f t="shared" si="1"/>
        <v>-5.055757868</v>
      </c>
      <c r="I9" s="56">
        <v>2345.722222222222</v>
      </c>
      <c r="J9" s="56">
        <v>-118.2358997264625</v>
      </c>
      <c r="K9" s="56">
        <v>2345.722222222222</v>
      </c>
      <c r="L9" s="56">
        <v>-116.9222595183087</v>
      </c>
      <c r="M9" s="58">
        <f t="shared" si="2"/>
        <v>0.000000520287953</v>
      </c>
      <c r="N9" s="58">
        <f t="shared" si="3"/>
        <v>0.0000009311757631</v>
      </c>
      <c r="O9" s="58">
        <f t="shared" si="4"/>
        <v>0.00000122519443</v>
      </c>
      <c r="P9" s="51">
        <f t="shared" si="5"/>
        <v>0.000001425236789</v>
      </c>
      <c r="Q9" s="58">
        <f t="shared" si="6"/>
        <v>1.955141764</v>
      </c>
      <c r="R9" s="58">
        <f t="shared" si="7"/>
        <v>112.0213715</v>
      </c>
      <c r="S9" s="21">
        <f t="shared" si="8"/>
        <v>2.744362309</v>
      </c>
      <c r="T9" s="58">
        <f t="shared" si="9"/>
        <v>157.2403778</v>
      </c>
      <c r="U9" s="57">
        <f t="shared" si="10"/>
        <v>-112.0213715</v>
      </c>
      <c r="V9" s="58">
        <f t="shared" si="11"/>
        <v>0.00000122519443</v>
      </c>
      <c r="W9" s="58">
        <f t="shared" si="12"/>
        <v>-118.2358997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-80.85306424546525</v>
      </c>
      <c r="F10" s="52">
        <v>50.72222222222222</v>
      </c>
      <c r="G10" s="52">
        <v>-72.3289392781567</v>
      </c>
      <c r="H10" s="54">
        <f t="shared" si="1"/>
        <v>-8.524124967</v>
      </c>
      <c r="I10" s="52">
        <v>50.72222222222222</v>
      </c>
      <c r="J10" s="52">
        <v>-69.56934670567301</v>
      </c>
      <c r="K10" s="52">
        <v>50.72222222222222</v>
      </c>
      <c r="L10" s="52">
        <v>-71.95903950930267</v>
      </c>
      <c r="M10" s="44">
        <f t="shared" si="2"/>
        <v>0.00009064561247</v>
      </c>
      <c r="N10" s="44">
        <f t="shared" si="3"/>
        <v>0.0002418538672</v>
      </c>
      <c r="O10" s="44">
        <f t="shared" si="4"/>
        <v>0.0003323017778</v>
      </c>
      <c r="P10" s="44">
        <f t="shared" si="5"/>
        <v>0.0002523759836</v>
      </c>
      <c r="Q10" s="44">
        <f t="shared" si="6"/>
        <v>3.064144696</v>
      </c>
      <c r="R10" s="44">
        <f t="shared" si="7"/>
        <v>175.5625589</v>
      </c>
      <c r="S10" s="20">
        <f t="shared" si="8"/>
        <v>1.501949264</v>
      </c>
      <c r="T10" s="44">
        <f t="shared" si="9"/>
        <v>86.05535388</v>
      </c>
      <c r="U10" s="54">
        <f t="shared" si="10"/>
        <v>175.5625589</v>
      </c>
      <c r="V10" s="44">
        <f t="shared" si="11"/>
        <v>0.0003323017778</v>
      </c>
      <c r="W10" s="44">
        <f t="shared" si="12"/>
        <v>-69.56934671</v>
      </c>
      <c r="X10" s="68">
        <f t="shared" si="13"/>
        <v>0</v>
      </c>
      <c r="Y10" s="46" t="str">
        <f t="shared" si="14"/>
        <v>OK</v>
      </c>
      <c r="Z10" s="47">
        <f t="shared" si="15"/>
        <v>0.00000000821662706</v>
      </c>
      <c r="AA10" s="47">
        <f t="shared" si="16"/>
        <v>0.00000005849329309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-69.7314962086688</v>
      </c>
      <c r="F11" s="52">
        <v>146.5555555555555</v>
      </c>
      <c r="G11" s="52">
        <v>-73.78762833428075</v>
      </c>
      <c r="H11" s="54">
        <f t="shared" si="1"/>
        <v>4.056132126</v>
      </c>
      <c r="I11" s="52">
        <v>146.5555555555555</v>
      </c>
      <c r="J11" s="52">
        <v>-70.43923563046027</v>
      </c>
      <c r="K11" s="52">
        <v>146.6111111111111</v>
      </c>
      <c r="L11" s="52">
        <v>-74.83622192478866</v>
      </c>
      <c r="M11" s="51">
        <f t="shared" si="2"/>
        <v>0.0003261558628</v>
      </c>
      <c r="N11" s="51">
        <f t="shared" si="3"/>
        <v>0.0002044648147</v>
      </c>
      <c r="O11" s="51">
        <f t="shared" si="4"/>
        <v>0.0003006340853</v>
      </c>
      <c r="P11" s="51">
        <f t="shared" si="5"/>
        <v>0.0001812128137</v>
      </c>
      <c r="Q11" s="51">
        <f t="shared" si="6"/>
        <v>1.122550711</v>
      </c>
      <c r="R11" s="51">
        <f t="shared" si="7"/>
        <v>64.31741803</v>
      </c>
      <c r="S11" s="21">
        <f t="shared" si="8"/>
        <v>0.5260011045</v>
      </c>
      <c r="T11" s="51">
        <f t="shared" si="9"/>
        <v>30.13764331</v>
      </c>
      <c r="U11" s="54">
        <f t="shared" si="10"/>
        <v>64.31741803</v>
      </c>
      <c r="V11" s="51">
        <f t="shared" si="11"/>
        <v>0.0003006340853</v>
      </c>
      <c r="W11" s="51">
        <f t="shared" si="12"/>
        <v>-70.43923563</v>
      </c>
      <c r="X11" s="70">
        <f t="shared" si="13"/>
        <v>0</v>
      </c>
      <c r="Y11" s="40" t="str">
        <f t="shared" si="14"/>
        <v>OK</v>
      </c>
      <c r="Z11" s="48">
        <f t="shared" si="15"/>
        <v>0.0000001063776468</v>
      </c>
      <c r="AA11" s="48">
        <f t="shared" si="16"/>
        <v>0.00000004180586045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-82.6794698404185</v>
      </c>
      <c r="F12" s="52">
        <v>285.2777777777778</v>
      </c>
      <c r="G12" s="52">
        <v>-80.91772656078184</v>
      </c>
      <c r="H12" s="54">
        <f t="shared" si="1"/>
        <v>-1.76174328</v>
      </c>
      <c r="I12" s="52">
        <v>285.2777777777778</v>
      </c>
      <c r="J12" s="52">
        <v>-92.89134709500439</v>
      </c>
      <c r="K12" s="52">
        <v>285.2777777777778</v>
      </c>
      <c r="L12" s="52">
        <v>-77.94511314365413</v>
      </c>
      <c r="M12" s="51">
        <f t="shared" si="2"/>
        <v>0.0000734558702</v>
      </c>
      <c r="N12" s="51">
        <f t="shared" si="3"/>
        <v>0.00008997330463</v>
      </c>
      <c r="O12" s="51">
        <f t="shared" si="4"/>
        <v>0.00002266901476</v>
      </c>
      <c r="P12" s="51">
        <f t="shared" si="5"/>
        <v>0.0001266905854</v>
      </c>
      <c r="Q12" s="51">
        <f t="shared" si="6"/>
        <v>0.191272904</v>
      </c>
      <c r="R12" s="51">
        <f t="shared" si="7"/>
        <v>10.95913013</v>
      </c>
      <c r="S12" s="21">
        <f t="shared" si="8"/>
        <v>1.765666146</v>
      </c>
      <c r="T12" s="51">
        <f t="shared" si="9"/>
        <v>101.1652182</v>
      </c>
      <c r="U12" s="54">
        <f t="shared" si="10"/>
        <v>-10.95913013</v>
      </c>
      <c r="V12" s="51">
        <f t="shared" si="11"/>
        <v>0.00002266901476</v>
      </c>
      <c r="W12" s="51">
        <f t="shared" si="12"/>
        <v>-92.8913471</v>
      </c>
      <c r="X12" s="70">
        <f t="shared" si="13"/>
        <v>0</v>
      </c>
      <c r="Y12" s="40" t="str">
        <f t="shared" si="14"/>
        <v>OK</v>
      </c>
      <c r="Z12" s="48">
        <f t="shared" si="15"/>
        <v>0.000000005395764866</v>
      </c>
      <c r="AA12" s="48">
        <f t="shared" si="16"/>
        <v>0.000000008095195545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-88.39604933241931</v>
      </c>
      <c r="F13" s="52">
        <v>457.6111111111111</v>
      </c>
      <c r="G13" s="52">
        <v>-84.19153637241968</v>
      </c>
      <c r="H13" s="54">
        <f t="shared" si="1"/>
        <v>-4.20451296</v>
      </c>
      <c r="I13" s="52">
        <v>457.6111111111111</v>
      </c>
      <c r="J13" s="52">
        <v>-89.32859267205885</v>
      </c>
      <c r="K13" s="52">
        <v>457.6111111111111</v>
      </c>
      <c r="L13" s="52">
        <v>-81.218532697515</v>
      </c>
      <c r="M13" s="51">
        <f t="shared" si="2"/>
        <v>0.000038036236</v>
      </c>
      <c r="N13" s="51">
        <f t="shared" si="3"/>
        <v>0.00006171961117</v>
      </c>
      <c r="O13" s="51">
        <f t="shared" si="4"/>
        <v>0.00003416413005</v>
      </c>
      <c r="P13" s="51">
        <f t="shared" si="5"/>
        <v>0.00008691072347</v>
      </c>
      <c r="Q13" s="51">
        <f t="shared" si="6"/>
        <v>0.5138263277</v>
      </c>
      <c r="R13" s="51">
        <f t="shared" si="7"/>
        <v>29.44007998</v>
      </c>
      <c r="S13" s="21">
        <f t="shared" si="8"/>
        <v>2.082099067</v>
      </c>
      <c r="T13" s="51">
        <f t="shared" si="9"/>
        <v>119.2954891</v>
      </c>
      <c r="U13" s="54">
        <f t="shared" si="10"/>
        <v>-29.44007998</v>
      </c>
      <c r="V13" s="51">
        <f t="shared" si="11"/>
        <v>0.00003416413005</v>
      </c>
      <c r="W13" s="51">
        <f t="shared" si="12"/>
        <v>-89.32859267</v>
      </c>
      <c r="X13" s="70">
        <f t="shared" si="13"/>
        <v>0</v>
      </c>
      <c r="Y13" s="40" t="str">
        <f t="shared" si="14"/>
        <v>OK</v>
      </c>
      <c r="Z13" s="48">
        <f t="shared" si="15"/>
        <v>0.000000001446755249</v>
      </c>
      <c r="AA13" s="48">
        <f t="shared" si="16"/>
        <v>0.000000003809310403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-109.3115341294686</v>
      </c>
      <c r="F14" s="52">
        <v>662.1111111111111</v>
      </c>
      <c r="G14" s="52">
        <v>-103.3659773721848</v>
      </c>
      <c r="H14" s="54">
        <f t="shared" si="1"/>
        <v>-5.945556757</v>
      </c>
      <c r="I14" s="52">
        <v>662.1111111111111</v>
      </c>
      <c r="J14" s="52">
        <v>-106.486159586716</v>
      </c>
      <c r="K14" s="52">
        <v>662.1111111111111</v>
      </c>
      <c r="L14" s="52">
        <v>-100.5605625783865</v>
      </c>
      <c r="M14" s="51">
        <f t="shared" si="2"/>
        <v>0.000003423129219</v>
      </c>
      <c r="N14" s="51">
        <f t="shared" si="3"/>
        <v>0.000006787363856</v>
      </c>
      <c r="O14" s="51">
        <f t="shared" si="4"/>
        <v>0.000004739057964</v>
      </c>
      <c r="P14" s="51">
        <f t="shared" si="5"/>
        <v>0.000009375012837</v>
      </c>
      <c r="Q14" s="51">
        <f t="shared" si="6"/>
        <v>0.7070945359</v>
      </c>
      <c r="R14" s="51">
        <f t="shared" si="7"/>
        <v>40.51353262</v>
      </c>
      <c r="S14" s="21">
        <f t="shared" si="8"/>
        <v>2.275566838</v>
      </c>
      <c r="T14" s="51">
        <f t="shared" si="9"/>
        <v>130.3803758</v>
      </c>
      <c r="U14" s="54">
        <f t="shared" si="10"/>
        <v>-40.51353262</v>
      </c>
      <c r="V14" s="51">
        <f t="shared" si="11"/>
        <v>0.000004739057964</v>
      </c>
      <c r="W14" s="51">
        <f t="shared" si="12"/>
        <v>-106.4861596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1280.388888888889</v>
      </c>
      <c r="E15" s="53">
        <v>-113.4812662900061</v>
      </c>
      <c r="F15" s="52">
        <v>1280.388888888889</v>
      </c>
      <c r="G15" s="52">
        <v>-105.8143268582747</v>
      </c>
      <c r="H15" s="54">
        <f t="shared" si="1"/>
        <v>-7.666939432</v>
      </c>
      <c r="I15" s="52">
        <v>1280.388888888889</v>
      </c>
      <c r="J15" s="52">
        <v>-107.0515266705711</v>
      </c>
      <c r="K15" s="52">
        <v>1280.388888888889</v>
      </c>
      <c r="L15" s="52">
        <v>-103.0561662204776</v>
      </c>
      <c r="M15" s="51">
        <f t="shared" si="2"/>
        <v>0.000002118052328</v>
      </c>
      <c r="N15" s="51">
        <f t="shared" si="3"/>
        <v>0.000005120161469</v>
      </c>
      <c r="O15" s="51">
        <f t="shared" si="4"/>
        <v>0.000004440416078</v>
      </c>
      <c r="P15" s="51">
        <f t="shared" si="5"/>
        <v>0.000007033827106</v>
      </c>
      <c r="Q15" s="51">
        <f t="shared" si="6"/>
        <v>1.039720923</v>
      </c>
      <c r="R15" s="51">
        <f t="shared" si="7"/>
        <v>59.57162075</v>
      </c>
      <c r="S15" s="21">
        <f t="shared" si="8"/>
        <v>2.616965</v>
      </c>
      <c r="T15" s="51">
        <f t="shared" si="9"/>
        <v>149.9410496</v>
      </c>
      <c r="U15" s="54">
        <f t="shared" si="10"/>
        <v>-59.57162075</v>
      </c>
      <c r="V15" s="51">
        <f t="shared" si="11"/>
        <v>0.000004440416078</v>
      </c>
      <c r="W15" s="51">
        <f t="shared" si="12"/>
        <v>-107.0515267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-129.6986599435461</v>
      </c>
      <c r="F16" s="56">
        <v>2345.722222222222</v>
      </c>
      <c r="G16" s="56">
        <v>-120.9505119013483</v>
      </c>
      <c r="H16" s="57">
        <f t="shared" si="1"/>
        <v>-8.748148042</v>
      </c>
      <c r="I16" s="56">
        <v>2345.722222222222</v>
      </c>
      <c r="J16" s="56">
        <v>-119.4487334598025</v>
      </c>
      <c r="K16" s="56">
        <v>2345.722222222222</v>
      </c>
      <c r="L16" s="56">
        <v>-118.3727749308179</v>
      </c>
      <c r="M16" s="58">
        <f t="shared" si="2"/>
        <v>0.0000003273912008</v>
      </c>
      <c r="N16" s="58">
        <f t="shared" si="3"/>
        <v>0.0000008963433586</v>
      </c>
      <c r="O16" s="58">
        <f t="shared" si="4"/>
        <v>0.000001065524223</v>
      </c>
      <c r="P16" s="51">
        <f t="shared" si="5"/>
        <v>0.000001206038727</v>
      </c>
      <c r="Q16" s="58">
        <f t="shared" si="6"/>
        <v>1.963725534</v>
      </c>
      <c r="R16" s="58">
        <f t="shared" si="7"/>
        <v>112.5131852</v>
      </c>
      <c r="S16" s="21">
        <f t="shared" si="8"/>
        <v>2.756437795</v>
      </c>
      <c r="T16" s="58">
        <f t="shared" si="9"/>
        <v>157.9322521</v>
      </c>
      <c r="U16" s="57">
        <f t="shared" si="10"/>
        <v>-112.5131852</v>
      </c>
      <c r="V16" s="58">
        <f t="shared" si="11"/>
        <v>0.000001065524223</v>
      </c>
      <c r="W16" s="58">
        <f t="shared" si="12"/>
        <v>-119.4487335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-76.0181773340304</v>
      </c>
      <c r="F17" s="52">
        <v>50.72222222222222</v>
      </c>
      <c r="G17" s="52">
        <v>-66.15993878310331</v>
      </c>
      <c r="H17" s="54">
        <f t="shared" si="1"/>
        <v>-9.858238551</v>
      </c>
      <c r="I17" s="52">
        <v>50.72222222222222</v>
      </c>
      <c r="J17" s="52">
        <v>-63.74377359584953</v>
      </c>
      <c r="K17" s="52">
        <v>50.72222222222222</v>
      </c>
      <c r="L17" s="52">
        <v>-65.90524182130041</v>
      </c>
      <c r="M17" s="44">
        <f t="shared" si="2"/>
        <v>0.0001581579887</v>
      </c>
      <c r="N17" s="44">
        <f t="shared" si="3"/>
        <v>0.0004920430035</v>
      </c>
      <c r="O17" s="44">
        <f t="shared" si="4"/>
        <v>0.000649847302</v>
      </c>
      <c r="P17" s="44">
        <f t="shared" si="5"/>
        <v>0.0005066848383</v>
      </c>
      <c r="Q17" s="44">
        <f t="shared" si="6"/>
        <v>3.064705972</v>
      </c>
      <c r="R17" s="44">
        <f t="shared" si="7"/>
        <v>175.5947177</v>
      </c>
      <c r="S17" s="20">
        <f t="shared" si="8"/>
        <v>1.50398571</v>
      </c>
      <c r="T17" s="44">
        <f t="shared" si="9"/>
        <v>86.17203362</v>
      </c>
      <c r="U17" s="54">
        <f t="shared" si="10"/>
        <v>175.5947177</v>
      </c>
      <c r="V17" s="44">
        <f t="shared" si="11"/>
        <v>0.000649847302</v>
      </c>
      <c r="W17" s="44">
        <f t="shared" si="12"/>
        <v>-63.7437736</v>
      </c>
      <c r="X17" s="68">
        <f t="shared" si="13"/>
        <v>0</v>
      </c>
      <c r="Y17" s="46" t="str">
        <f t="shared" si="14"/>
        <v>OK</v>
      </c>
      <c r="Z17" s="47">
        <f t="shared" si="15"/>
        <v>0.00000002501394938</v>
      </c>
      <c r="AA17" s="47">
        <f t="shared" si="16"/>
        <v>0.0000002421063173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-65.05681450868651</v>
      </c>
      <c r="F18" s="52">
        <v>146.5555555555555</v>
      </c>
      <c r="G18" s="52">
        <v>-67.69443975534384</v>
      </c>
      <c r="H18" s="54">
        <f t="shared" si="1"/>
        <v>2.637625247</v>
      </c>
      <c r="I18" s="52">
        <v>146.5555555555555</v>
      </c>
      <c r="J18" s="52">
        <v>-64.36123527853871</v>
      </c>
      <c r="K18" s="52">
        <v>146.6111111111111</v>
      </c>
      <c r="L18" s="52">
        <v>-72.7741403237329</v>
      </c>
      <c r="M18" s="51">
        <f t="shared" si="2"/>
        <v>0.0005586750475</v>
      </c>
      <c r="N18" s="51">
        <f t="shared" si="3"/>
        <v>0.0004123614065</v>
      </c>
      <c r="O18" s="51">
        <f t="shared" si="4"/>
        <v>0.0006052547913</v>
      </c>
      <c r="P18" s="51">
        <f t="shared" si="5"/>
        <v>0.0002297698199</v>
      </c>
      <c r="Q18" s="51">
        <f t="shared" si="6"/>
        <v>1.316684892</v>
      </c>
      <c r="R18" s="51">
        <f t="shared" si="7"/>
        <v>75.44048724</v>
      </c>
      <c r="S18" s="21">
        <f t="shared" si="8"/>
        <v>0.3712354593</v>
      </c>
      <c r="T18" s="51">
        <f t="shared" si="9"/>
        <v>21.27022502</v>
      </c>
      <c r="U18" s="54">
        <f t="shared" si="10"/>
        <v>75.44048724</v>
      </c>
      <c r="V18" s="51">
        <f t="shared" si="11"/>
        <v>0.0006052547913</v>
      </c>
      <c r="W18" s="51">
        <f t="shared" si="12"/>
        <v>-64.36123528</v>
      </c>
      <c r="X18" s="70">
        <f t="shared" si="13"/>
        <v>0</v>
      </c>
      <c r="Y18" s="40" t="str">
        <f t="shared" si="14"/>
        <v>OK</v>
      </c>
      <c r="Z18" s="48">
        <f t="shared" si="15"/>
        <v>0.0000003121178087</v>
      </c>
      <c r="AA18" s="48">
        <f t="shared" si="16"/>
        <v>0.0000001700419295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-73.97146948227112</v>
      </c>
      <c r="F19" s="52">
        <v>285.2777777777778</v>
      </c>
      <c r="G19" s="52">
        <v>-74.85802878504225</v>
      </c>
      <c r="H19" s="54">
        <f t="shared" si="1"/>
        <v>0.8865593028</v>
      </c>
      <c r="I19" s="52">
        <v>285.2777777777778</v>
      </c>
      <c r="J19" s="52">
        <v>-94.2221129081143</v>
      </c>
      <c r="K19" s="52">
        <v>285.2777777777778</v>
      </c>
      <c r="L19" s="52">
        <v>-71.34534683339622</v>
      </c>
      <c r="M19" s="51">
        <f t="shared" si="2"/>
        <v>0.0002001826923</v>
      </c>
      <c r="N19" s="51">
        <f t="shared" si="3"/>
        <v>0.0001807584301</v>
      </c>
      <c r="O19" s="51">
        <f t="shared" si="4"/>
        <v>0.00001944886916</v>
      </c>
      <c r="P19" s="51">
        <f t="shared" si="5"/>
        <v>0.0002708523814</v>
      </c>
      <c r="Q19" s="51">
        <f t="shared" si="6"/>
        <v>0.005141518666</v>
      </c>
      <c r="R19" s="51">
        <f t="shared" si="7"/>
        <v>0.2945873198</v>
      </c>
      <c r="S19" s="21">
        <f t="shared" si="8"/>
        <v>1.579284712</v>
      </c>
      <c r="T19" s="51">
        <f t="shared" si="9"/>
        <v>90.48634867</v>
      </c>
      <c r="U19" s="54">
        <f t="shared" si="10"/>
        <v>-0.2945873198</v>
      </c>
      <c r="V19" s="51">
        <f t="shared" si="11"/>
        <v>0.00001944886916</v>
      </c>
      <c r="W19" s="51">
        <f t="shared" si="12"/>
        <v>-94.22211291</v>
      </c>
      <c r="X19" s="70">
        <f t="shared" si="13"/>
        <v>0</v>
      </c>
      <c r="Y19" s="40" t="str">
        <f t="shared" si="14"/>
        <v>OK</v>
      </c>
      <c r="Z19" s="48">
        <f t="shared" si="15"/>
        <v>0.0000000400731103</v>
      </c>
      <c r="AA19" s="48">
        <f t="shared" si="16"/>
        <v>0.00000003267361004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-80.49638996131223</v>
      </c>
      <c r="F20" s="52">
        <v>457.6111111111111</v>
      </c>
      <c r="G20" s="52">
        <v>-78.33335225858318</v>
      </c>
      <c r="H20" s="54">
        <f t="shared" si="1"/>
        <v>-2.163037703</v>
      </c>
      <c r="I20" s="52">
        <v>457.6111111111111</v>
      </c>
      <c r="J20" s="52">
        <v>-85.09510165342476</v>
      </c>
      <c r="K20" s="52">
        <v>457.6111111111111</v>
      </c>
      <c r="L20" s="52">
        <v>-74.72229980359502</v>
      </c>
      <c r="M20" s="51">
        <f t="shared" si="2"/>
        <v>0.00009444533294</v>
      </c>
      <c r="N20" s="51">
        <f t="shared" si="3"/>
        <v>0.0001211525019</v>
      </c>
      <c r="O20" s="51">
        <f t="shared" si="4"/>
        <v>0.0000556217844</v>
      </c>
      <c r="P20" s="51">
        <f t="shared" si="5"/>
        <v>0.0001836052139</v>
      </c>
      <c r="Q20" s="51">
        <f t="shared" si="6"/>
        <v>0.4601688198</v>
      </c>
      <c r="R20" s="51">
        <f t="shared" si="7"/>
        <v>26.36573124</v>
      </c>
      <c r="S20" s="21">
        <f t="shared" si="8"/>
        <v>2.028528016</v>
      </c>
      <c r="T20" s="51">
        <f t="shared" si="9"/>
        <v>116.2260939</v>
      </c>
      <c r="U20" s="54">
        <f t="shared" si="10"/>
        <v>-26.36573124</v>
      </c>
      <c r="V20" s="51">
        <f t="shared" si="11"/>
        <v>0.0000556217844</v>
      </c>
      <c r="W20" s="51">
        <f t="shared" si="12"/>
        <v>-85.09510165</v>
      </c>
      <c r="X20" s="70">
        <f t="shared" si="13"/>
        <v>0</v>
      </c>
      <c r="Y20" s="40" t="str">
        <f t="shared" si="14"/>
        <v>OK</v>
      </c>
      <c r="Z20" s="48">
        <f t="shared" si="15"/>
        <v>0.000000008919920915</v>
      </c>
      <c r="AA20" s="48">
        <f t="shared" si="16"/>
        <v>0.00000001467792871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-101.4518742661562</v>
      </c>
      <c r="F21" s="52">
        <v>662.1111111111111</v>
      </c>
      <c r="G21" s="52">
        <v>-97.41628205793964</v>
      </c>
      <c r="H21" s="54">
        <f t="shared" si="1"/>
        <v>-4.035592208</v>
      </c>
      <c r="I21" s="52">
        <v>662.1111111111111</v>
      </c>
      <c r="J21" s="52">
        <v>-101.2781482751086</v>
      </c>
      <c r="K21" s="52">
        <v>662.1111111111111</v>
      </c>
      <c r="L21" s="52">
        <v>-94.0388958894381</v>
      </c>
      <c r="M21" s="51">
        <f t="shared" si="2"/>
        <v>0.000008460699817</v>
      </c>
      <c r="N21" s="51">
        <f t="shared" si="3"/>
        <v>0.00001346436565</v>
      </c>
      <c r="O21" s="51">
        <f t="shared" si="4"/>
        <v>0.000008631625438</v>
      </c>
      <c r="P21" s="51">
        <f t="shared" si="5"/>
        <v>0.00001986347397</v>
      </c>
      <c r="Q21" s="51">
        <f t="shared" si="6"/>
        <v>0.671518856</v>
      </c>
      <c r="R21" s="51">
        <f t="shared" si="7"/>
        <v>38.47519631</v>
      </c>
      <c r="S21" s="21">
        <f t="shared" si="8"/>
        <v>2.241928555</v>
      </c>
      <c r="T21" s="51">
        <f t="shared" si="9"/>
        <v>128.4530442</v>
      </c>
      <c r="U21" s="54">
        <f t="shared" si="10"/>
        <v>-38.47519631</v>
      </c>
      <c r="V21" s="51">
        <f t="shared" si="11"/>
        <v>0.000008631625438</v>
      </c>
      <c r="W21" s="51">
        <f t="shared" si="12"/>
        <v>-101.2781483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0.0000000001812891423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-105.4937113782444</v>
      </c>
      <c r="F22" s="52">
        <v>1280.388888888889</v>
      </c>
      <c r="G22" s="52">
        <v>-99.735228358575</v>
      </c>
      <c r="H22" s="54">
        <f t="shared" si="1"/>
        <v>-5.75848302</v>
      </c>
      <c r="I22" s="52">
        <v>1280.388888888889</v>
      </c>
      <c r="J22" s="52">
        <v>-101.067189339783</v>
      </c>
      <c r="K22" s="52">
        <v>1280.388888888889</v>
      </c>
      <c r="L22" s="52">
        <v>-96.4055869192405</v>
      </c>
      <c r="M22" s="51">
        <f t="shared" si="2"/>
        <v>0.00000531268946</v>
      </c>
      <c r="N22" s="51">
        <f t="shared" si="3"/>
        <v>0.00001030952324</v>
      </c>
      <c r="O22" s="51">
        <f t="shared" si="4"/>
        <v>0.000008843832998</v>
      </c>
      <c r="P22" s="51">
        <f t="shared" si="5"/>
        <v>0.00001512588012</v>
      </c>
      <c r="Q22" s="51">
        <f t="shared" si="6"/>
        <v>1.031032932</v>
      </c>
      <c r="R22" s="51">
        <f t="shared" si="7"/>
        <v>59.07383552</v>
      </c>
      <c r="S22" s="21">
        <f t="shared" si="8"/>
        <v>2.607403532</v>
      </c>
      <c r="T22" s="51">
        <f t="shared" si="9"/>
        <v>149.3932179</v>
      </c>
      <c r="U22" s="54">
        <f t="shared" si="10"/>
        <v>-59.07383552</v>
      </c>
      <c r="V22" s="51">
        <f t="shared" si="11"/>
        <v>0.000008843832998</v>
      </c>
      <c r="W22" s="51">
        <f t="shared" si="12"/>
        <v>-101.0671893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0.0000000001062862695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-121.4405319866731</v>
      </c>
      <c r="F23" s="56">
        <v>2345.722222222222</v>
      </c>
      <c r="G23" s="56">
        <v>-114.766963802973</v>
      </c>
      <c r="H23" s="57">
        <f t="shared" si="1"/>
        <v>-6.673568184</v>
      </c>
      <c r="I23" s="56">
        <v>2345.722222222222</v>
      </c>
      <c r="J23" s="56">
        <v>-112.8352483273048</v>
      </c>
      <c r="K23" s="56">
        <v>2345.722222222222</v>
      </c>
      <c r="L23" s="56">
        <v>-111.5976518837361</v>
      </c>
      <c r="M23" s="58">
        <f t="shared" si="2"/>
        <v>0.0000008471755254</v>
      </c>
      <c r="N23" s="58">
        <f t="shared" si="3"/>
        <v>0.000001826635147</v>
      </c>
      <c r="O23" s="58">
        <f t="shared" si="4"/>
        <v>0.000002281589889</v>
      </c>
      <c r="P23" s="58">
        <f t="shared" si="5"/>
        <v>0.000002630979146</v>
      </c>
      <c r="Q23" s="58">
        <f t="shared" si="6"/>
        <v>1.951967591</v>
      </c>
      <c r="R23" s="58">
        <f t="shared" si="7"/>
        <v>111.8395047</v>
      </c>
      <c r="S23" s="24">
        <f t="shared" si="8"/>
        <v>2.756028467</v>
      </c>
      <c r="T23" s="58">
        <f t="shared" si="9"/>
        <v>157.9087994</v>
      </c>
      <c r="U23" s="57">
        <f t="shared" si="10"/>
        <v>-111.8395047</v>
      </c>
      <c r="V23" s="58">
        <f t="shared" si="11"/>
        <v>0.000002281589889</v>
      </c>
      <c r="W23" s="58">
        <f t="shared" si="12"/>
        <v>-112.8352483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1</v>
      </c>
      <c r="B1" s="2" t="s">
        <v>32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>
      <c r="A2" s="6" t="s">
        <v>10</v>
      </c>
      <c r="B2" s="15" t="s">
        <v>33</v>
      </c>
      <c r="C2" s="19">
        <f>AVERAGE('fraction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-11.70867686</v>
      </c>
      <c r="D2" s="20">
        <f>MAX('fraction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-11.23950965</v>
      </c>
      <c r="E2" s="20">
        <f>MIN('fraction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-12.28196846</v>
      </c>
      <c r="F2" s="20">
        <f>AVERAGE('fraction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109.8178873</v>
      </c>
      <c r="G2" s="20">
        <f>MAX('fraction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178.7152808</v>
      </c>
      <c r="H2" s="20">
        <f>MIN('fraction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-179.8998377</v>
      </c>
    </row>
    <row r="3">
      <c r="A3" s="9" t="s">
        <v>26</v>
      </c>
      <c r="B3" s="16" t="s">
        <v>33</v>
      </c>
      <c r="C3" s="4">
        <f>AVERAGE('fraction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1.294613715</v>
      </c>
      <c r="D3" s="21">
        <f>MAX('fraction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1.488528031</v>
      </c>
      <c r="E3" s="21">
        <f>MIN('fraction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1.034282343</v>
      </c>
      <c r="F3" s="21">
        <f>AVERAGE('fraction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92.16834178</v>
      </c>
      <c r="G3" s="21">
        <f>MAX('fraction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95.72472691</v>
      </c>
      <c r="H3" s="21">
        <f>MIN('fraction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89.6503094</v>
      </c>
    </row>
    <row r="4">
      <c r="A4" s="9" t="s">
        <v>27</v>
      </c>
      <c r="B4" s="16" t="s">
        <v>33</v>
      </c>
      <c r="C4" s="4">
        <f>AVERAGE('fraction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3.186291546</v>
      </c>
      <c r="D4" s="21">
        <f>MAX('fraction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3.407842493</v>
      </c>
      <c r="E4" s="21">
        <f>MIN('fraction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3.02400719</v>
      </c>
      <c r="F4" s="21">
        <f>AVERAGE('fraction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6.627107201</v>
      </c>
      <c r="G4" s="21">
        <f>MAX('fraction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7.681322848</v>
      </c>
      <c r="H4" s="21">
        <f>MIN('fraction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5.912832993</v>
      </c>
    </row>
    <row r="5">
      <c r="A5" s="9" t="s">
        <v>28</v>
      </c>
      <c r="B5" s="16" t="s">
        <v>33</v>
      </c>
      <c r="C5" s="4">
        <f>AVERAGE('fraction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-0.3939711134</v>
      </c>
      <c r="D5" s="21">
        <f>MAX('fraction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-0.3418837224</v>
      </c>
      <c r="E5" s="21">
        <f>MIN('fraction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-0.4444473775</v>
      </c>
      <c r="F5" s="21">
        <f>AVERAGE('fraction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-24.07925132</v>
      </c>
      <c r="G5" s="21">
        <f>MAX('fraction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-23.9147843</v>
      </c>
      <c r="H5" s="21">
        <f>MIN('fraction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-24.27262159</v>
      </c>
    </row>
    <row r="6">
      <c r="A6" s="9" t="s">
        <v>29</v>
      </c>
      <c r="B6" s="16" t="s">
        <v>33</v>
      </c>
      <c r="C6" s="4">
        <f>AVERAGE('fraction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-2.402863847</v>
      </c>
      <c r="D6" s="21">
        <f>MAX('fraction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-2.334918125</v>
      </c>
      <c r="E6" s="21">
        <f>MIN('fraction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-2.447867306</v>
      </c>
      <c r="F6" s="21">
        <f>AVERAGE('fraction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-36.64181078</v>
      </c>
      <c r="G6" s="21">
        <f>MAX('fraction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-36.44484073</v>
      </c>
      <c r="H6" s="21">
        <f>MIN('fraction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-36.93367261</v>
      </c>
    </row>
    <row r="7">
      <c r="A7" s="9" t="s">
        <v>30</v>
      </c>
      <c r="B7" s="16" t="s">
        <v>33</v>
      </c>
      <c r="C7" s="4">
        <f>AVERAGE('fraction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-4.183070814</v>
      </c>
      <c r="D7" s="21">
        <f>MAX('fraction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-4.134562495</v>
      </c>
      <c r="E7" s="21">
        <f>MIN('fraction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-4.230390704</v>
      </c>
      <c r="F7" s="21">
        <f>AVERAGE('fraction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-58.51117323</v>
      </c>
      <c r="G7" s="21">
        <f>MAX('fraction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-58.25194289</v>
      </c>
      <c r="H7" s="21">
        <f>MIN('fraction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-58.7605396</v>
      </c>
    </row>
    <row r="8">
      <c r="A8" s="18" t="s">
        <v>31</v>
      </c>
      <c r="B8" s="16" t="s">
        <v>33</v>
      </c>
      <c r="C8" s="4">
        <f>AVERAGE('fraction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-5.074148816</v>
      </c>
      <c r="D8" s="21">
        <f>MAX('fraction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-4.889609065</v>
      </c>
      <c r="E8" s="21">
        <f>MIN('fraction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-5.274345631</v>
      </c>
      <c r="F8" s="21">
        <f>AVERAGE('fraction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-110.6587714</v>
      </c>
      <c r="G8" s="21">
        <f>MAX('fraction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-109.1810118</v>
      </c>
      <c r="H8" s="21">
        <f>MIN('fraction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-112.0213715</v>
      </c>
    </row>
    <row r="9">
      <c r="A9" s="6" t="s">
        <v>10</v>
      </c>
      <c r="B9" s="15" t="s">
        <v>35</v>
      </c>
      <c r="C9" s="19">
        <f>AVERAGE('fraction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-8.717920212</v>
      </c>
      <c r="D9" s="20">
        <f>MAX('fraction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-8.422147713</v>
      </c>
      <c r="E9" s="20">
        <f>MIN('fraction 1 of 16'!H10,'fraction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-9.219733427</v>
      </c>
      <c r="F9" s="20">
        <f>AVERAGE('fraction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173.7158338</v>
      </c>
      <c r="G9" s="20">
        <f>MAX('fraction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175.5625589</v>
      </c>
      <c r="H9" s="20">
        <f>MIN('fraction 1 of 16'!U10,'fraction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170.1459109</v>
      </c>
    </row>
    <row r="10">
      <c r="A10" s="9" t="s">
        <v>26</v>
      </c>
      <c r="B10" s="16" t="s">
        <v>35</v>
      </c>
      <c r="C10" s="4">
        <f>AVERAGE('fraction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4.037466909</v>
      </c>
      <c r="D10" s="21">
        <f>MAX('fraction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4.058718523</v>
      </c>
      <c r="E10" s="21">
        <f>MIN('fraction 1 of 16'!H11,'fraction 2 of 16'!H11,'fraction 3 of 16'!H11,'fraction 4 of 16'!H11,'fraction 5 of 16'!H11,'fraction 6 of 16'!H11,'fraction 7 of 16'!H11,'fraction 8 of 16'!H11,'fraction 9 of 16'!H11,'fraction 10 of 16'!H11,'fraction 11 of 16'!H11,'fraction 12 of 16'!H11,'fraction 13 of 16'!H11,'fraction 14 of 16'!H11,'fraction 15 of 16'!H11,'fraction 16 of 16'!H11)</f>
        <v>3.997512943</v>
      </c>
      <c r="F10" s="21">
        <f>AVERAGE('fraction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65.39612468</v>
      </c>
      <c r="G10" s="21">
        <f>MAX('fraction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67.09227227</v>
      </c>
      <c r="H10" s="21">
        <f>MIN('fraction 1 of 16'!U11,'fraction 2 of 16'!U11,'fraction 3 of 16'!U11,'fraction 4 of 16'!U11,'fraction 5 of 16'!U11,'fraction 6 of 16'!U11,'fraction 7 of 16'!U11,'fraction 8 of 16'!U11,'fraction 9 of 16'!U11,'fraction 10 of 16'!U11,'fraction 11 of 16'!U11,'fraction 12 of 16'!U11,'fraction 13 of 16'!U11,'fraction 14 of 16'!U11,'fraction 15 of 16'!U11,'fraction 16 of 16'!U11)</f>
        <v>64.20490893</v>
      </c>
    </row>
    <row r="11">
      <c r="A11" s="9" t="s">
        <v>27</v>
      </c>
      <c r="B11" s="16" t="s">
        <v>35</v>
      </c>
      <c r="C11" s="4">
        <f>AVERAGE('fraction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-1.750907591</v>
      </c>
      <c r="D11" s="21">
        <f>MAX('fraction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-1.714197443</v>
      </c>
      <c r="E11" s="21">
        <f>MIN('fraction 1 of 16'!H12,'fraction 2 of 16'!H12,'fraction 3 of 16'!H12,'fraction 4 of 16'!H12,'fraction 5 of 16'!H12,'fraction 6 of 16'!H12,'fraction 7 of 16'!H12,'fraction 8 of 16'!H12,'fraction 9 of 16'!H12,'fraction 10 of 16'!H12,'fraction 11 of 16'!H12,'fraction 12 of 16'!H12,'fraction 13 of 16'!H12,'fraction 14 of 16'!H12,'fraction 15 of 16'!H12,'fraction 16 of 16'!H12)</f>
        <v>-1.776218037</v>
      </c>
      <c r="F11" s="21">
        <f>AVERAGE('fraction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-10.70118677</v>
      </c>
      <c r="G11" s="21">
        <f>MAX('fraction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-10.28904311</v>
      </c>
      <c r="H11" s="21">
        <f>MIN('fraction 1 of 16'!U12,'fraction 2 of 16'!U12,'fraction 3 of 16'!U12,'fraction 4 of 16'!U12,'fraction 5 of 16'!U12,'fraction 6 of 16'!U12,'fraction 7 of 16'!U12,'fraction 8 of 16'!U12,'fraction 9 of 16'!U12,'fraction 10 of 16'!U12,'fraction 11 of 16'!U12,'fraction 12 of 16'!U12,'fraction 13 of 16'!U12,'fraction 14 of 16'!U12,'fraction 15 of 16'!U12,'fraction 16 of 16'!U12)</f>
        <v>-10.95913013</v>
      </c>
    </row>
    <row r="12">
      <c r="A12" s="9" t="s">
        <v>28</v>
      </c>
      <c r="B12" s="16" t="s">
        <v>35</v>
      </c>
      <c r="C12" s="4">
        <f>AVERAGE('fraction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-4.195389247</v>
      </c>
      <c r="D12" s="21">
        <f>MAX('fraction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-4.164898676</v>
      </c>
      <c r="E12" s="21">
        <f>MIN('fraction 1 of 16'!H13,'fraction 2 of 16'!H13,'fraction 3 of 16'!H13,'fraction 4 of 16'!H13,'fraction 5 of 16'!H13,'fraction 6 of 16'!H13,'fraction 7 of 16'!H13,'fraction 8 of 16'!H13,'fraction 9 of 16'!H13,'fraction 10 of 16'!H13,'fraction 11 of 16'!H13,'fraction 12 of 16'!H13,'fraction 13 of 16'!H13,'fraction 14 of 16'!H13,'fraction 15 of 16'!H13,'fraction 16 of 16'!H13)</f>
        <v>-4.21742638</v>
      </c>
      <c r="F12" s="21">
        <f>AVERAGE('fraction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-29.32807337</v>
      </c>
      <c r="G12" s="21">
        <f>MAX('fraction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-29.0611818</v>
      </c>
      <c r="H12" s="21">
        <f>MIN('fraction 1 of 16'!U13,'fraction 2 of 16'!U13,'fraction 3 of 16'!U13,'fraction 4 of 16'!U13,'fraction 5 of 16'!U13,'fraction 6 of 16'!U13,'fraction 7 of 16'!U13,'fraction 8 of 16'!U13,'fraction 9 of 16'!U13,'fraction 10 of 16'!U13,'fraction 11 of 16'!U13,'fraction 12 of 16'!U13,'fraction 13 of 16'!U13,'fraction 14 of 16'!U13,'fraction 15 of 16'!U13,'fraction 16 of 16'!U13)</f>
        <v>-29.48990099</v>
      </c>
    </row>
    <row r="13">
      <c r="A13" s="9" t="s">
        <v>29</v>
      </c>
      <c r="B13" s="16" t="s">
        <v>35</v>
      </c>
      <c r="C13" s="4">
        <f>AVERAGE('fraction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-5.920999109</v>
      </c>
      <c r="D13" s="21">
        <f>MAX('fraction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-5.875380543</v>
      </c>
      <c r="E13" s="21">
        <f>MIN('fraction 1 of 16'!H14,'fraction 2 of 16'!H14,'fraction 3 of 16'!H14,'fraction 4 of 16'!H14,'fraction 5 of 16'!H14,'fraction 6 of 16'!H14,'fraction 7 of 16'!H14,'fraction 8 of 16'!H14,'fraction 9 of 16'!H14,'fraction 10 of 16'!H14,'fraction 11 of 16'!H14,'fraction 12 of 16'!H14,'fraction 13 of 16'!H14,'fraction 14 of 16'!H14,'fraction 15 of 16'!H14,'fraction 16 of 16'!H14)</f>
        <v>-5.969668326</v>
      </c>
      <c r="F13" s="21">
        <f>AVERAGE('fraction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-40.36143752</v>
      </c>
      <c r="G13" s="21">
        <f>MAX('fraction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-40.0475739</v>
      </c>
      <c r="H13" s="21">
        <f>MIN('fraction 1 of 16'!U14,'fraction 2 of 16'!U14,'fraction 3 of 16'!U14,'fraction 4 of 16'!U14,'fraction 5 of 16'!U14,'fraction 6 of 16'!U14,'fraction 7 of 16'!U14,'fraction 8 of 16'!U14,'fraction 9 of 16'!U14,'fraction 10 of 16'!U14,'fraction 11 of 16'!U14,'fraction 12 of 16'!U14,'fraction 13 of 16'!U14,'fraction 14 of 16'!U14,'fraction 15 of 16'!U14,'fraction 16 of 16'!U14)</f>
        <v>-40.55337496</v>
      </c>
    </row>
    <row r="14">
      <c r="A14" s="9" t="s">
        <v>30</v>
      </c>
      <c r="B14" s="16" t="s">
        <v>35</v>
      </c>
      <c r="C14" s="4">
        <f>AVERAGE('fraction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-7.614630456</v>
      </c>
      <c r="D14" s="21">
        <f>MAX('fraction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-7.561808942</v>
      </c>
      <c r="E14" s="21">
        <f>MIN('fraction 1 of 16'!H15,'fraction 2 of 16'!H15,'fraction 3 of 16'!H15,'fraction 4 of 16'!H15,'fraction 5 of 16'!H15,'fraction 6 of 16'!H15,'fraction 7 of 16'!H15,'fraction 8 of 16'!H15,'fraction 9 of 16'!H15,'fraction 10 of 16'!H15,'fraction 11 of 16'!H15,'fraction 12 of 16'!H15,'fraction 13 of 16'!H15,'fraction 14 of 16'!H15,'fraction 15 of 16'!H15,'fraction 16 of 16'!H15)</f>
        <v>-7.668355107</v>
      </c>
      <c r="F14" s="21">
        <f>AVERAGE('fraction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-59.34392371</v>
      </c>
      <c r="G14" s="21">
        <f>MAX('fraction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-59.10373556</v>
      </c>
      <c r="H14" s="21">
        <f>MIN('fraction 1 of 16'!U15,'fraction 2 of 16'!U15,'fraction 3 of 16'!U15,'fraction 4 of 16'!U15,'fraction 5 of 16'!U15,'fraction 6 of 16'!U15,'fraction 7 of 16'!U15,'fraction 8 of 16'!U15,'fraction 9 of 16'!U15,'fraction 10 of 16'!U15,'fraction 11 of 16'!U15,'fraction 12 of 16'!U15,'fraction 13 of 16'!U15,'fraction 14 of 16'!U15,'fraction 15 of 16'!U15,'fraction 16 of 16'!U15)</f>
        <v>-59.72896707</v>
      </c>
    </row>
    <row r="15">
      <c r="A15" s="9" t="s">
        <v>31</v>
      </c>
      <c r="B15" s="16" t="s">
        <v>35</v>
      </c>
      <c r="C15" s="4">
        <f>AVERAGE('fraction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-8.689646265</v>
      </c>
      <c r="D15" s="21">
        <f>MAX('fraction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-8.482954279</v>
      </c>
      <c r="E15" s="21">
        <f>MIN('fraction 1 of 16'!H16,'fraction 2 of 16'!H16,'fraction 3 of 16'!H16,'fraction 4 of 16'!H16,'fraction 5 of 16'!H16,'fraction 6 of 16'!H16,'fraction 7 of 16'!H16,'fraction 8 of 16'!H16,'fraction 9 of 16'!H16,'fraction 10 of 16'!H16,'fraction 11 of 16'!H16,'fraction 12 of 16'!H16,'fraction 13 of 16'!H16,'fraction 14 of 16'!H16,'fraction 15 of 16'!H16,'fraction 16 of 16'!H16)</f>
        <v>-8.94901387</v>
      </c>
      <c r="F15" s="21">
        <f>AVERAGE('fraction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-113.1438485</v>
      </c>
      <c r="G15" s="21">
        <f>MAX('fraction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-111.986055</v>
      </c>
      <c r="H15" s="21">
        <f>MIN('fraction 1 of 16'!U16,'fraction 2 of 16'!U16,'fraction 3 of 16'!U16,'fraction 4 of 16'!U16,'fraction 5 of 16'!U16,'fraction 6 of 16'!U16,'fraction 7 of 16'!U16,'fraction 8 of 16'!U16,'fraction 9 of 16'!U16,'fraction 10 of 16'!U16,'fraction 11 of 16'!U16,'fraction 12 of 16'!U16,'fraction 13 of 16'!U16,'fraction 14 of 16'!U16,'fraction 15 of 16'!U16,'fraction 16 of 16'!U16)</f>
        <v>-114.3290374</v>
      </c>
    </row>
    <row r="16">
      <c r="A16" s="6" t="s">
        <v>10</v>
      </c>
      <c r="B16" s="15" t="s">
        <v>34</v>
      </c>
      <c r="C16" s="19">
        <f>AVERAGE('fraction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-10.11519695</v>
      </c>
      <c r="D16" s="20">
        <f>MAX('fraction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-9.822791846</v>
      </c>
      <c r="E16" s="20">
        <f>MIN('fraction 1 of 16'!H17,'fraction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-10.54804726</v>
      </c>
      <c r="F16" s="20">
        <f>AVERAGE('fraction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175.312175</v>
      </c>
      <c r="G16" s="20">
        <f>MAX('fraction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176.1462804</v>
      </c>
      <c r="H16" s="20">
        <f>MIN('fraction 1 of 16'!U17,'fraction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173.8682804</v>
      </c>
    </row>
    <row r="17">
      <c r="A17" s="9" t="s">
        <v>26</v>
      </c>
      <c r="B17" s="16" t="s">
        <v>34</v>
      </c>
      <c r="C17" s="4">
        <f>AVERAGE('fraction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2.534334305</v>
      </c>
      <c r="D17" s="21">
        <f>MAX('fraction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2.637625247</v>
      </c>
      <c r="E17" s="21">
        <f>MIN('fraction 1 of 16'!H18,'fraction 2 of 16'!H18,'fraction 3 of 16'!H18,'fraction 4 of 16'!H18,'fraction 5 of 16'!H18,'fraction 6 of 16'!H18,'fraction 7 of 16'!H18,'fraction 8 of 16'!H18,'fraction 9 of 16'!H18,'fraction 10 of 16'!H18,'fraction 11 of 16'!H18,'fraction 12 of 16'!H18,'fraction 13 of 16'!H18,'fraction 14 of 16'!H18,'fraction 15 of 16'!H18,'fraction 16 of 16'!H18)</f>
        <v>2.379891371</v>
      </c>
      <c r="F17" s="21">
        <f>AVERAGE('fraction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76.8850767</v>
      </c>
      <c r="G17" s="21">
        <f>MAX('fraction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79.14935787</v>
      </c>
      <c r="H17" s="21">
        <f>MIN('fraction 1 of 16'!U18,'fraction 2 of 16'!U18,'fraction 3 of 16'!U18,'fraction 4 of 16'!U18,'fraction 5 of 16'!U18,'fraction 6 of 16'!U18,'fraction 7 of 16'!U18,'fraction 8 of 16'!U18,'fraction 9 of 16'!U18,'fraction 10 of 16'!U18,'fraction 11 of 16'!U18,'fraction 12 of 16'!U18,'fraction 13 of 16'!U18,'fraction 14 of 16'!U18,'fraction 15 of 16'!U18,'fraction 16 of 16'!U18)</f>
        <v>75.16750389</v>
      </c>
    </row>
    <row r="18">
      <c r="A18" s="9" t="s">
        <v>27</v>
      </c>
      <c r="B18" s="16" t="s">
        <v>34</v>
      </c>
      <c r="C18" s="4">
        <f>AVERAGE('fraction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0.9899663288</v>
      </c>
      <c r="D18" s="21">
        <f>MAX('fraction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1.135386727</v>
      </c>
      <c r="E18" s="21">
        <f>MIN('fraction 1 of 16'!H19,'fraction 2 of 16'!H19,'fraction 3 of 16'!H19,'fraction 4 of 16'!H19,'fraction 5 of 16'!H19,'fraction 6 of 16'!H19,'fraction 7 of 16'!H19,'fraction 8 of 16'!H19,'fraction 9 of 16'!H19,'fraction 10 of 16'!H19,'fraction 11 of 16'!H19,'fraction 12 of 16'!H19,'fraction 13 of 16'!H19,'fraction 14 of 16'!H19,'fraction 15 of 16'!H19,'fraction 16 of 16'!H19)</f>
        <v>0.8865593028</v>
      </c>
      <c r="F18" s="21">
        <f>AVERAGE('fraction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0.2777660562</v>
      </c>
      <c r="G18" s="21">
        <f>MAX('fraction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1.237143702</v>
      </c>
      <c r="H18" s="21">
        <f>MIN('fraction 1 of 16'!U19,'fraction 2 of 16'!U19,'fraction 3 of 16'!U19,'fraction 4 of 16'!U19,'fraction 5 of 16'!U19,'fraction 6 of 16'!U19,'fraction 7 of 16'!U19,'fraction 8 of 16'!U19,'fraction 9 of 16'!U19,'fraction 10 of 16'!U19,'fraction 11 of 16'!U19,'fraction 12 of 16'!U19,'fraction 13 of 16'!U19,'fraction 14 of 16'!U19,'fraction 15 of 16'!U19,'fraction 16 of 16'!U19)</f>
        <v>-0.2945873198</v>
      </c>
    </row>
    <row r="19">
      <c r="A19" s="9" t="s">
        <v>28</v>
      </c>
      <c r="B19" s="16" t="s">
        <v>34</v>
      </c>
      <c r="C19" s="4">
        <f>AVERAGE('fraction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-2.130639438</v>
      </c>
      <c r="D19" s="21">
        <f>MAX('fraction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-2.094968373</v>
      </c>
      <c r="E19" s="21">
        <f>MIN('fraction 1 of 16'!H20,'fraction 2 of 16'!H20,'fraction 3 of 16'!H20,'fraction 4 of 16'!H20,'fraction 5 of 16'!H20,'fraction 6 of 16'!H20,'fraction 7 of 16'!H20,'fraction 8 of 16'!H20,'fraction 9 of 16'!H20,'fraction 10 of 16'!H20,'fraction 11 of 16'!H20,'fraction 12 of 16'!H20,'fraction 13 of 16'!H20,'fraction 14 of 16'!H20,'fraction 15 of 16'!H20,'fraction 16 of 16'!H20)</f>
        <v>-2.166503298</v>
      </c>
      <c r="F19" s="21">
        <f>AVERAGE('fraction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-26.24473962</v>
      </c>
      <c r="G19" s="21">
        <f>MAX('fraction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-26.03454553</v>
      </c>
      <c r="H19" s="21">
        <f>MIN('fraction 1 of 16'!U20,'fraction 2 of 16'!U20,'fraction 3 of 16'!U20,'fraction 4 of 16'!U20,'fraction 5 of 16'!U20,'fraction 6 of 16'!U20,'fraction 7 of 16'!U20,'fraction 8 of 16'!U20,'fraction 9 of 16'!U20,'fraction 10 of 16'!U20,'fraction 11 of 16'!U20,'fraction 12 of 16'!U20,'fraction 13 of 16'!U20,'fraction 14 of 16'!U20,'fraction 15 of 16'!U20,'fraction 16 of 16'!U20)</f>
        <v>-26.42972634</v>
      </c>
    </row>
    <row r="20">
      <c r="A20" s="9" t="s">
        <v>29</v>
      </c>
      <c r="B20" s="16" t="s">
        <v>34</v>
      </c>
      <c r="C20" s="4">
        <f>AVERAGE('fraction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-3.998914129</v>
      </c>
      <c r="D20" s="21">
        <f>MAX('fraction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-3.95088463</v>
      </c>
      <c r="E20" s="21">
        <f>MIN('fraction 1 of 16'!H21,'fraction 2 of 16'!H21,'fraction 3 of 16'!H21,'fraction 4 of 16'!H21,'fraction 5 of 16'!H21,'fraction 6 of 16'!H21,'fraction 7 of 16'!H21,'fraction 8 of 16'!H21,'fraction 9 of 16'!H21,'fraction 10 of 16'!H21,'fraction 11 of 16'!H21,'fraction 12 of 16'!H21,'fraction 13 of 16'!H21,'fraction 14 of 16'!H21,'fraction 15 of 16'!H21,'fraction 16 of 16'!H21)</f>
        <v>-4.038660694</v>
      </c>
      <c r="F20" s="21">
        <f>AVERAGE('fraction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-38.31863435</v>
      </c>
      <c r="G20" s="21">
        <f>MAX('fraction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-38.1975144</v>
      </c>
      <c r="H20" s="21">
        <f>MIN('fraction 1 of 16'!U21,'fraction 2 of 16'!U21,'fraction 3 of 16'!U21,'fraction 4 of 16'!U21,'fraction 5 of 16'!U21,'fraction 6 of 16'!U21,'fraction 7 of 16'!U21,'fraction 8 of 16'!U21,'fraction 9 of 16'!U21,'fraction 10 of 16'!U21,'fraction 11 of 16'!U21,'fraction 12 of 16'!U21,'fraction 13 of 16'!U21,'fraction 14 of 16'!U21,'fraction 15 of 16'!U21,'fraction 16 of 16'!U21)</f>
        <v>-38.52432251</v>
      </c>
    </row>
    <row r="21">
      <c r="A21" s="9" t="s">
        <v>30</v>
      </c>
      <c r="B21" s="16" t="s">
        <v>34</v>
      </c>
      <c r="C21" s="4">
        <f>AVERAGE('fraction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-5.722430623</v>
      </c>
      <c r="D21" s="21">
        <f>MAX('fraction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-5.687223726</v>
      </c>
      <c r="E21" s="21">
        <f>MIN('fraction 1 of 16'!H22,'fraction 2 of 16'!H22,'fraction 3 of 16'!H22,'fraction 4 of 16'!H22,'fraction 5 of 16'!H22,'fraction 6 of 16'!H22,'fraction 7 of 16'!H22,'fraction 8 of 16'!H22,'fraction 9 of 16'!H22,'fraction 10 of 16'!H22,'fraction 11 of 16'!H22,'fraction 12 of 16'!H22,'fraction 13 of 16'!H22,'fraction 14 of 16'!H22,'fraction 15 of 16'!H22,'fraction 16 of 16'!H22)</f>
        <v>-5.760296844</v>
      </c>
      <c r="F21" s="21">
        <f>AVERAGE('fraction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-58.8397913</v>
      </c>
      <c r="G21" s="21">
        <f>MAX('fraction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-58.65780168</v>
      </c>
      <c r="H21" s="21">
        <f>MIN('fraction 1 of 16'!U22,'fraction 2 of 16'!U22,'fraction 3 of 16'!U22,'fraction 4 of 16'!U22,'fraction 5 of 16'!U22,'fraction 6 of 16'!U22,'fraction 7 of 16'!U22,'fraction 8 of 16'!U22,'fraction 9 of 16'!U22,'fraction 10 of 16'!U22,'fraction 11 of 16'!U22,'fraction 12 of 16'!U22,'fraction 13 of 16'!U22,'fraction 14 of 16'!U22,'fraction 15 of 16'!U22,'fraction 16 of 16'!U22)</f>
        <v>-59.07383552</v>
      </c>
    </row>
    <row r="22">
      <c r="A22" s="18" t="s">
        <v>31</v>
      </c>
      <c r="B22" s="22" t="s">
        <v>34</v>
      </c>
      <c r="C22" s="23">
        <f>AVERAGE('fraction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-6.669278472</v>
      </c>
      <c r="D22" s="24">
        <f>MAX('fraction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-6.49960681</v>
      </c>
      <c r="E22" s="24">
        <f>MIN('fraction 1 of 16'!H23,'fraction 2 of 16'!H23,'fraction 3 of 16'!H23,'fraction 4 of 16'!H23,'fraction 5 of 16'!H23,'fraction 6 of 16'!H23,'fraction 7 of 16'!H23,'fraction 8 of 16'!H23,'fraction 9 of 16'!H23,'fraction 10 of 16'!H23,'fraction 11 of 16'!H23,'fraction 12 of 16'!H23,'fraction 13 of 16'!H23,'fraction 14 of 16'!H23,'fraction 15 of 16'!H23,'fraction 16 of 16'!H23)</f>
        <v>-6.822361724</v>
      </c>
      <c r="F22" s="24">
        <f>AVERAGE('fraction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-111.2687355</v>
      </c>
      <c r="G22" s="24">
        <f>MAX('fraction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-110.2676777</v>
      </c>
      <c r="H22" s="24">
        <f>MIN('fraction 1 of 16'!U23,'fraction 2 of 16'!U23,'fraction 3 of 16'!U23,'fraction 4 of 16'!U23,'fraction 5 of 16'!U23,'fraction 6 of 16'!U23,'fraction 7 of 16'!U23,'fraction 8 of 16'!U23,'fraction 9 of 16'!U23,'fraction 10 of 16'!U23,'fraction 11 of 16'!U23,'fraction 12 of 16'!U23,'fraction 13 of 16'!U23,'fraction 14 of 16'!U23,'fraction 15 of 16'!U23,'fraction 16 of 16'!U23)</f>
        <v>-112.3613087</v>
      </c>
    </row>
    <row r="23">
      <c r="A23" s="2"/>
    </row>
    <row r="24">
      <c r="A24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0</v>
      </c>
      <c r="B1" s="13" t="s">
        <v>32</v>
      </c>
      <c r="C1" s="25" t="s">
        <v>36</v>
      </c>
      <c r="D1" s="22" t="s">
        <v>37</v>
      </c>
      <c r="E1" s="26" t="s">
        <v>38</v>
      </c>
      <c r="F1" s="27" t="s">
        <v>39</v>
      </c>
      <c r="G1" s="4" t="s">
        <v>8</v>
      </c>
    </row>
    <row r="2">
      <c r="A2" s="2" t="s">
        <v>9</v>
      </c>
      <c r="B2" s="16" t="s">
        <v>33</v>
      </c>
      <c r="C2" s="21">
        <f>10*LOG(SUM('fraction 1 of 16'!Z3:Z9))</f>
        <v>-70.96878573</v>
      </c>
      <c r="D2" s="21">
        <f>10*LOG(SUM('fraction 1 of 16'!AA3:AA9))</f>
        <v>-69.2982516</v>
      </c>
      <c r="E2" s="28">
        <f t="shared" ref="E2:E49" si="1">C2-D2</f>
        <v>-1.670534133</v>
      </c>
      <c r="F2" s="29">
        <f>AVERAGE('fraction 1 of 16'!R3:R9)</f>
        <v>72.99387301</v>
      </c>
    </row>
    <row r="3">
      <c r="A3" s="2" t="s">
        <v>11</v>
      </c>
      <c r="B3" s="16" t="s">
        <v>33</v>
      </c>
      <c r="C3" s="21">
        <f>10*LOG(SUM('fraction 2 of 16'!Z3:Z9))</f>
        <v>-70.93960563</v>
      </c>
      <c r="D3" s="21">
        <f>10*LOG(SUM('fraction 2 of 16'!AA3:AA9))</f>
        <v>-69.29299668</v>
      </c>
      <c r="E3" s="28">
        <f t="shared" si="1"/>
        <v>-1.646608943</v>
      </c>
      <c r="F3" s="30">
        <f>AVERAGE('fraction 2 of 16'!R3:R9)</f>
        <v>72.94549267</v>
      </c>
    </row>
    <row r="4">
      <c r="A4" s="2" t="s">
        <v>12</v>
      </c>
      <c r="B4" s="16" t="s">
        <v>33</v>
      </c>
      <c r="C4" s="21">
        <f>10*LOG(SUM('fraction 3 of 16'!Z3:Z9))</f>
        <v>-70.91005547</v>
      </c>
      <c r="D4" s="21">
        <f>10*LOG(SUM('fraction 3 of 16'!AA3:AA9))</f>
        <v>-69.29293558</v>
      </c>
      <c r="E4" s="28">
        <f t="shared" si="1"/>
        <v>-1.617119889</v>
      </c>
      <c r="F4" s="30">
        <f>AVERAGE('fraction 3 of 16'!R3:R9)</f>
        <v>72.6297603</v>
      </c>
    </row>
    <row r="5">
      <c r="A5" s="2" t="s">
        <v>13</v>
      </c>
      <c r="B5" s="16" t="s">
        <v>33</v>
      </c>
      <c r="C5" s="21">
        <f>10*LOG(SUM('fraction 4 of 16'!Z3:Z9))</f>
        <v>-70.89304319</v>
      </c>
      <c r="D5" s="21">
        <f>10*LOG(SUM('fraction 4 of 16'!AA3:AA9))</f>
        <v>-69.29285486</v>
      </c>
      <c r="E5" s="28">
        <f t="shared" si="1"/>
        <v>-1.600188325</v>
      </c>
      <c r="F5" s="30">
        <f>AVERAGE('fraction 4 of 16'!R3:R9)</f>
        <v>72.91823212</v>
      </c>
    </row>
    <row r="6">
      <c r="A6" s="2" t="s">
        <v>14</v>
      </c>
      <c r="B6" s="16" t="s">
        <v>33</v>
      </c>
      <c r="C6" s="21">
        <f>10*LOG(SUM('fraction 5 of 16'!Z3:Z9))</f>
        <v>-70.87317119</v>
      </c>
      <c r="D6" s="21">
        <f>10*LOG(SUM('fraction 5 of 16'!AA3:AA9))</f>
        <v>-69.29295329</v>
      </c>
      <c r="E6" s="28">
        <f t="shared" si="1"/>
        <v>-1.580217892</v>
      </c>
      <c r="F6" s="30">
        <f>AVERAGE('fraction 5 of 16'!R3:R9)</f>
        <v>72.61028709</v>
      </c>
    </row>
    <row r="7">
      <c r="A7" s="2" t="s">
        <v>15</v>
      </c>
      <c r="B7" s="16" t="s">
        <v>33</v>
      </c>
      <c r="C7" s="21">
        <f>10*LOG(SUM('fraction 6 of 16'!Z3:Z9))</f>
        <v>-70.82729345</v>
      </c>
      <c r="D7" s="21">
        <f>10*LOG(SUM('fraction 6 of 16'!AA3:AA9))</f>
        <v>-69.29291604</v>
      </c>
      <c r="E7" s="28">
        <f t="shared" si="1"/>
        <v>-1.534377407</v>
      </c>
      <c r="F7" s="30">
        <f>AVERAGE('fraction 6 of 16'!R3:R9)</f>
        <v>72.70454503</v>
      </c>
    </row>
    <row r="8">
      <c r="A8" s="2" t="s">
        <v>16</v>
      </c>
      <c r="B8" s="16" t="s">
        <v>33</v>
      </c>
      <c r="C8" s="21">
        <f>10*LOG(SUM('fraction 7 of 16'!Z3:Z9))</f>
        <v>-70.79795425</v>
      </c>
      <c r="D8" s="21">
        <f>10*LOG(SUM('fraction 7 of 16'!AA3:AA9))</f>
        <v>-69.29297241</v>
      </c>
      <c r="E8" s="28">
        <f t="shared" si="1"/>
        <v>-1.504981837</v>
      </c>
      <c r="F8" s="30">
        <f>AVERAGE('fraction 7 of 16'!R3:R9)</f>
        <v>72.24408412</v>
      </c>
    </row>
    <row r="9">
      <c r="A9" s="2" t="s">
        <v>17</v>
      </c>
      <c r="B9" s="16" t="s">
        <v>33</v>
      </c>
      <c r="C9" s="21">
        <f>10*LOG(SUM('fraction 8 of 16'!Z3:Z9))</f>
        <v>-70.81458691</v>
      </c>
      <c r="D9" s="21">
        <f>10*LOG(SUM('fraction 8 of 16'!AA3:AA9))</f>
        <v>-69.29295978</v>
      </c>
      <c r="E9" s="28">
        <f t="shared" si="1"/>
        <v>-1.52162713</v>
      </c>
      <c r="F9" s="30">
        <f>AVERAGE('fraction 8 of 16'!R3:R9)</f>
        <v>72.27997786</v>
      </c>
    </row>
    <row r="10">
      <c r="A10" s="2" t="s">
        <v>18</v>
      </c>
      <c r="B10" s="16" t="s">
        <v>33</v>
      </c>
      <c r="C10" s="21">
        <f>10*LOG(SUM('fraction 9 of 16'!Z3:Z9))</f>
        <v>-70.79652694</v>
      </c>
      <c r="D10" s="21">
        <f>10*LOG(SUM('fraction 9 of 16'!AA3:AA9))</f>
        <v>-69.29303225</v>
      </c>
      <c r="E10" s="28">
        <f t="shared" si="1"/>
        <v>-1.503494682</v>
      </c>
      <c r="F10" s="30">
        <f>AVERAGE('fraction 9 of 16'!R3:R9)</f>
        <v>72.12315678</v>
      </c>
    </row>
    <row r="11">
      <c r="A11" s="2" t="s">
        <v>19</v>
      </c>
      <c r="B11" s="16" t="s">
        <v>33</v>
      </c>
      <c r="C11" s="21">
        <f>10*LOG(SUM('fraction 10 of 16'!Z3:Z9))</f>
        <v>-70.78082001</v>
      </c>
      <c r="D11" s="21">
        <f>10*LOG(SUM('fraction 10 of 16'!AA3:AA9))</f>
        <v>-69.29291582</v>
      </c>
      <c r="E11" s="28">
        <f t="shared" si="1"/>
        <v>-1.487904182</v>
      </c>
      <c r="F11" s="30">
        <f>AVERAGE('fraction 10 of 16'!R3:R9)</f>
        <v>72.20975648</v>
      </c>
    </row>
    <row r="12">
      <c r="A12" s="2" t="s">
        <v>20</v>
      </c>
      <c r="B12" s="16" t="s">
        <v>33</v>
      </c>
      <c r="C12" s="21">
        <f>10*LOG(SUM('fraction 11 of 16'!Z3:Z9))</f>
        <v>-70.76278563</v>
      </c>
      <c r="D12" s="21">
        <f>10*LOG(SUM('fraction 11 of 16'!AA3:AA9))</f>
        <v>-69.29292984</v>
      </c>
      <c r="E12" s="28">
        <f t="shared" si="1"/>
        <v>-1.469855785</v>
      </c>
      <c r="F12" s="30">
        <f>AVERAGE('fraction 11 of 16'!R3:R9)</f>
        <v>71.85537188</v>
      </c>
    </row>
    <row r="13">
      <c r="A13" s="2" t="s">
        <v>21</v>
      </c>
      <c r="B13" s="16" t="s">
        <v>33</v>
      </c>
      <c r="C13" s="21">
        <f>10*LOG(SUM('fraction 12 of 16'!Z3:Z9))</f>
        <v>-70.75248871</v>
      </c>
      <c r="D13" s="21">
        <f>10*LOG(SUM('fraction 12 of 16'!AA3:AA9))</f>
        <v>-69.29296262</v>
      </c>
      <c r="E13" s="28">
        <f t="shared" si="1"/>
        <v>-1.459526092</v>
      </c>
      <c r="F13" s="30">
        <f>AVERAGE('fraction 12 of 16'!R3:R9)</f>
        <v>71.81994069</v>
      </c>
    </row>
    <row r="14">
      <c r="A14" s="2" t="s">
        <v>22</v>
      </c>
      <c r="B14" s="16" t="s">
        <v>33</v>
      </c>
      <c r="C14" s="21">
        <f>10*LOG(SUM('fraction 13 of 16'!Z3:Z9))</f>
        <v>-70.72498259</v>
      </c>
      <c r="D14" s="21">
        <f>10*LOG(SUM('fraction 13 of 16'!AA3:AA9))</f>
        <v>-69.29303184</v>
      </c>
      <c r="E14" s="28">
        <f t="shared" si="1"/>
        <v>-1.431950748</v>
      </c>
      <c r="F14" s="30">
        <f>AVERAGE('fraction 13 of 16'!R3:R9)</f>
        <v>71.81982496</v>
      </c>
    </row>
    <row r="15">
      <c r="A15" s="2" t="s">
        <v>23</v>
      </c>
      <c r="B15" s="16" t="s">
        <v>33</v>
      </c>
      <c r="C15" s="21">
        <f>10*LOG(SUM('fraction 14 of 16'!Z3:Z9))</f>
        <v>-70.73877403</v>
      </c>
      <c r="D15" s="21">
        <f>10*LOG(SUM('fraction 14 of 16'!AA3:AA9))</f>
        <v>-69.29286103</v>
      </c>
      <c r="E15" s="28">
        <f t="shared" si="1"/>
        <v>-1.445912994</v>
      </c>
      <c r="F15" s="30">
        <f>AVERAGE('fraction 14 of 16'!R3:R9)</f>
        <v>71.75489634</v>
      </c>
    </row>
    <row r="16">
      <c r="A16" s="2" t="s">
        <v>24</v>
      </c>
      <c r="B16" s="16" t="s">
        <v>33</v>
      </c>
      <c r="C16" s="21">
        <f>10*LOG(SUM('fraction 15 of 16'!Z3:Z9))</f>
        <v>-70.73434023</v>
      </c>
      <c r="D16" s="21">
        <f>10*LOG(SUM('fraction 15 of 16'!AA3:AA9))</f>
        <v>-69.29309153</v>
      </c>
      <c r="E16" s="28">
        <f t="shared" si="1"/>
        <v>-1.441248698</v>
      </c>
      <c r="F16" s="30">
        <f>AVERAGE('fraction 15 of 16'!R3:R9)</f>
        <v>71.22205294</v>
      </c>
    </row>
    <row r="17">
      <c r="A17" s="13" t="s">
        <v>25</v>
      </c>
      <c r="B17" s="22" t="s">
        <v>33</v>
      </c>
      <c r="C17" s="24">
        <f>10*LOG(SUM('fraction 16 of 16'!Z3:Z9))</f>
        <v>-70.69451762</v>
      </c>
      <c r="D17" s="24">
        <f>10*LOG(SUM('fraction 16 of 16'!AA3:AA9))</f>
        <v>-69.29304061</v>
      </c>
      <c r="E17" s="31">
        <f t="shared" si="1"/>
        <v>-1.401477006</v>
      </c>
      <c r="F17" s="32">
        <f>AVERAGE('fraction 16 of 16'!R3:R9)</f>
        <v>71.84415735</v>
      </c>
    </row>
    <row r="18">
      <c r="A18" s="2" t="s">
        <v>9</v>
      </c>
      <c r="B18" s="16" t="s">
        <v>35</v>
      </c>
      <c r="C18" s="21">
        <f>10*LOG(SUM('fraction 1 of 16'!Z10:Z16))</f>
        <v>-69.23161217</v>
      </c>
      <c r="D18" s="21">
        <f>10*LOG(SUM('fraction 1 of 16'!AA10:AA16))</f>
        <v>-69.50206073</v>
      </c>
      <c r="E18" s="28">
        <f t="shared" si="1"/>
        <v>0.2704485558</v>
      </c>
      <c r="F18" s="30">
        <f>AVERAGE('fraction 1 of 16'!R10:R16)</f>
        <v>70.00408788</v>
      </c>
    </row>
    <row r="19">
      <c r="A19" s="2" t="s">
        <v>11</v>
      </c>
      <c r="B19" s="16" t="s">
        <v>35</v>
      </c>
      <c r="C19" s="21">
        <f>10*LOG(SUM('fraction 2 of 16'!Z10:Z16))</f>
        <v>-69.24238165</v>
      </c>
      <c r="D19" s="21">
        <f>10*LOG(SUM('fraction 2 of 16'!AA10:AA16))</f>
        <v>-69.49707072</v>
      </c>
      <c r="E19" s="28">
        <f t="shared" si="1"/>
        <v>0.2546890649</v>
      </c>
      <c r="F19" s="30">
        <f>AVERAGE('fraction 2 of 16'!R10:R16)</f>
        <v>70.04237055</v>
      </c>
    </row>
    <row r="20">
      <c r="A20" s="2" t="s">
        <v>12</v>
      </c>
      <c r="B20" s="16" t="s">
        <v>35</v>
      </c>
      <c r="C20" s="21">
        <f>10*LOG(SUM('fraction 3 of 16'!Z10:Z16))</f>
        <v>-69.19264074</v>
      </c>
      <c r="D20" s="21">
        <f>10*LOG(SUM('fraction 3 of 16'!AA10:AA16))</f>
        <v>-69.49697869</v>
      </c>
      <c r="E20" s="28">
        <f t="shared" si="1"/>
        <v>0.3043379435</v>
      </c>
      <c r="F20" s="30">
        <f>AVERAGE('fraction 3 of 16'!R10:R16)</f>
        <v>70.32714909</v>
      </c>
    </row>
    <row r="21">
      <c r="A21" s="2" t="s">
        <v>13</v>
      </c>
      <c r="B21" s="16" t="s">
        <v>35</v>
      </c>
      <c r="C21" s="21">
        <f>10*LOG(SUM('fraction 4 of 16'!Z10:Z16))</f>
        <v>-69.19314226</v>
      </c>
      <c r="D21" s="21">
        <f>10*LOG(SUM('fraction 4 of 16'!AA10:AA16))</f>
        <v>-69.49693892</v>
      </c>
      <c r="E21" s="28">
        <f t="shared" si="1"/>
        <v>0.3037966623</v>
      </c>
      <c r="F21" s="30">
        <f>AVERAGE('fraction 4 of 16'!R10:R16)</f>
        <v>70.17943467</v>
      </c>
    </row>
    <row r="22">
      <c r="A22" s="2" t="s">
        <v>14</v>
      </c>
      <c r="B22" s="16" t="s">
        <v>35</v>
      </c>
      <c r="C22" s="21">
        <f>10*LOG(SUM('fraction 5 of 16'!Z10:Z16))</f>
        <v>-69.17218586</v>
      </c>
      <c r="D22" s="21">
        <f>10*LOG(SUM('fraction 5 of 16'!AA10:AA16))</f>
        <v>-69.49711628</v>
      </c>
      <c r="E22" s="28">
        <f t="shared" si="1"/>
        <v>0.3249304129</v>
      </c>
      <c r="F22" s="30">
        <f>AVERAGE('fraction 5 of 16'!R10:R16)</f>
        <v>70.44011559</v>
      </c>
    </row>
    <row r="23">
      <c r="A23" s="2" t="s">
        <v>15</v>
      </c>
      <c r="B23" s="16" t="s">
        <v>35</v>
      </c>
      <c r="C23" s="21">
        <f>10*LOG(SUM('fraction 6 of 16'!Z10:Z16))</f>
        <v>-69.17705157</v>
      </c>
      <c r="D23" s="21">
        <f>10*LOG(SUM('fraction 6 of 16'!AA10:AA16))</f>
        <v>-69.4969192</v>
      </c>
      <c r="E23" s="28">
        <f t="shared" si="1"/>
        <v>0.3198676311</v>
      </c>
      <c r="F23" s="30">
        <f>AVERAGE('fraction 6 of 16'!R10:R16)</f>
        <v>70.38154869</v>
      </c>
    </row>
    <row r="24">
      <c r="A24" s="2" t="s">
        <v>16</v>
      </c>
      <c r="B24" s="16" t="s">
        <v>35</v>
      </c>
      <c r="C24" s="21">
        <f>10*LOG(SUM('fraction 7 of 16'!Z10:Z16))</f>
        <v>-69.17898736</v>
      </c>
      <c r="D24" s="21">
        <f>10*LOG(SUM('fraction 7 of 16'!AA10:AA16))</f>
        <v>-69.49701144</v>
      </c>
      <c r="E24" s="28">
        <f t="shared" si="1"/>
        <v>0.3180240774</v>
      </c>
      <c r="F24" s="30">
        <f>AVERAGE('fraction 7 of 16'!R10:R16)</f>
        <v>70.52362563</v>
      </c>
    </row>
    <row r="25">
      <c r="A25" s="2" t="s">
        <v>17</v>
      </c>
      <c r="B25" s="16" t="s">
        <v>35</v>
      </c>
      <c r="C25" s="21">
        <f>10*LOG(SUM('fraction 8 of 16'!Z10:Z16))</f>
        <v>-69.18473004</v>
      </c>
      <c r="D25" s="21">
        <f>10*LOG(SUM('fraction 8 of 16'!AA10:AA16))</f>
        <v>-69.496935</v>
      </c>
      <c r="E25" s="28">
        <f t="shared" si="1"/>
        <v>0.3122049543</v>
      </c>
      <c r="F25" s="30">
        <f>AVERAGE('fraction 8 of 16'!R10:R16)</f>
        <v>70.16232675</v>
      </c>
    </row>
    <row r="26">
      <c r="A26" s="2" t="s">
        <v>18</v>
      </c>
      <c r="B26" s="16" t="s">
        <v>35</v>
      </c>
      <c r="C26" s="21">
        <f>10*LOG(SUM('fraction 9 of 16'!Z10:Z16))</f>
        <v>-69.19911261</v>
      </c>
      <c r="D26" s="21">
        <f>10*LOG(SUM('fraction 9 of 16'!AA10:AA16))</f>
        <v>-69.49713311</v>
      </c>
      <c r="E26" s="28">
        <f t="shared" si="1"/>
        <v>0.298020502</v>
      </c>
      <c r="F26" s="30">
        <f>AVERAGE('fraction 9 of 16'!R10:R16)</f>
        <v>70.30669181</v>
      </c>
    </row>
    <row r="27">
      <c r="A27" s="2" t="s">
        <v>19</v>
      </c>
      <c r="B27" s="16" t="s">
        <v>35</v>
      </c>
      <c r="C27" s="21">
        <f>10*LOG(SUM('fraction 10 of 16'!Z10:Z16))</f>
        <v>-69.1798104</v>
      </c>
      <c r="D27" s="21">
        <f>10*LOG(SUM('fraction 10 of 16'!AA10:AA16))</f>
        <v>-69.49694998</v>
      </c>
      <c r="E27" s="28">
        <f t="shared" si="1"/>
        <v>0.31713958</v>
      </c>
      <c r="F27" s="30">
        <f>AVERAGE('fraction 10 of 16'!R10:R16)</f>
        <v>70.42359724</v>
      </c>
    </row>
    <row r="28">
      <c r="A28" s="2" t="s">
        <v>20</v>
      </c>
      <c r="B28" s="16" t="s">
        <v>35</v>
      </c>
      <c r="C28" s="21">
        <f>10*LOG(SUM('fraction 11 of 16'!Z10:Z16))</f>
        <v>-69.17921925</v>
      </c>
      <c r="D28" s="21">
        <f>10*LOG(SUM('fraction 11 of 16'!AA10:AA16))</f>
        <v>-69.49688348</v>
      </c>
      <c r="E28" s="28">
        <f t="shared" si="1"/>
        <v>0.3176642225</v>
      </c>
      <c r="F28" s="30">
        <f>AVERAGE('fraction 11 of 16'!R10:R16)</f>
        <v>70.16610677</v>
      </c>
    </row>
    <row r="29">
      <c r="A29" s="2" t="s">
        <v>21</v>
      </c>
      <c r="B29" s="16" t="s">
        <v>35</v>
      </c>
      <c r="C29" s="21">
        <f>10*LOG(SUM('fraction 12 of 16'!Z10:Z16))</f>
        <v>-69.15939661</v>
      </c>
      <c r="D29" s="21">
        <f>10*LOG(SUM('fraction 12 of 16'!AA10:AA16))</f>
        <v>-69.49696597</v>
      </c>
      <c r="E29" s="28">
        <f t="shared" si="1"/>
        <v>0.337569358</v>
      </c>
      <c r="F29" s="30">
        <f>AVERAGE('fraction 12 of 16'!R10:R16)</f>
        <v>70.47242254</v>
      </c>
    </row>
    <row r="30">
      <c r="A30" s="2" t="s">
        <v>22</v>
      </c>
      <c r="B30" s="16" t="s">
        <v>35</v>
      </c>
      <c r="C30" s="21">
        <f>10*LOG(SUM('fraction 13 of 16'!Z10:Z16))</f>
        <v>-69.16684628</v>
      </c>
      <c r="D30" s="21">
        <f>10*LOG(SUM('fraction 13 of 16'!AA10:AA16))</f>
        <v>-69.49703137</v>
      </c>
      <c r="E30" s="28">
        <f t="shared" si="1"/>
        <v>0.3301850921</v>
      </c>
      <c r="F30" s="30">
        <f>AVERAGE('fraction 13 of 16'!R10:R16)</f>
        <v>70.15641803</v>
      </c>
    </row>
    <row r="31">
      <c r="A31" s="2" t="s">
        <v>23</v>
      </c>
      <c r="B31" s="16" t="s">
        <v>35</v>
      </c>
      <c r="C31" s="21">
        <f>10*LOG(SUM('fraction 14 of 16'!Z10:Z16))</f>
        <v>-69.16013476</v>
      </c>
      <c r="D31" s="21">
        <f>10*LOG(SUM('fraction 14 of 16'!AA10:AA16))</f>
        <v>-69.49690203</v>
      </c>
      <c r="E31" s="28">
        <f t="shared" si="1"/>
        <v>0.336767272</v>
      </c>
      <c r="F31" s="30">
        <f>AVERAGE('fraction 14 of 16'!R10:R16)</f>
        <v>70.35305632</v>
      </c>
    </row>
    <row r="32">
      <c r="A32" s="2" t="s">
        <v>24</v>
      </c>
      <c r="B32" s="16" t="s">
        <v>35</v>
      </c>
      <c r="C32" s="21">
        <f>10*LOG(SUM('fraction 15 of 16'!Z10:Z16))</f>
        <v>-69.1714264</v>
      </c>
      <c r="D32" s="21">
        <f>10*LOG(SUM('fraction 15 of 16'!AA10:AA16))</f>
        <v>-69.49700334</v>
      </c>
      <c r="E32" s="28">
        <f t="shared" si="1"/>
        <v>0.3255769341</v>
      </c>
      <c r="F32" s="30">
        <f>AVERAGE('fraction 15 of 16'!R10:R16)</f>
        <v>70.19952386</v>
      </c>
    </row>
    <row r="33">
      <c r="A33" s="13" t="s">
        <v>25</v>
      </c>
      <c r="B33" s="22" t="s">
        <v>35</v>
      </c>
      <c r="C33" s="24">
        <f>10*LOG(SUM('fraction 16 of 16'!Z10:Z16))</f>
        <v>-69.15591377</v>
      </c>
      <c r="D33" s="24">
        <f>10*LOG(SUM('fraction 16 of 16'!AA10:AA16))</f>
        <v>-69.49710178</v>
      </c>
      <c r="E33" s="31">
        <f t="shared" si="1"/>
        <v>0.3411880037</v>
      </c>
      <c r="F33" s="32">
        <f>AVERAGE('fraction 16 of 16'!R10:R16)</f>
        <v>70.41107508</v>
      </c>
    </row>
    <row r="34">
      <c r="A34" s="2" t="s">
        <v>9</v>
      </c>
      <c r="B34" s="16" t="s">
        <v>34</v>
      </c>
      <c r="C34" s="21">
        <f>10*LOG(SUM('fraction 1 of 16'!Z17:Z23))</f>
        <v>-64.34747961</v>
      </c>
      <c r="D34" s="21">
        <f>10*LOG(SUM('fraction 1 of 16'!AA17:AA23))</f>
        <v>-63.3794843</v>
      </c>
      <c r="E34" s="28">
        <f t="shared" si="1"/>
        <v>-0.9679953158</v>
      </c>
      <c r="F34" s="30">
        <f>AVERAGE('fraction 1 of 16'!R17:R23)</f>
        <v>69.89888907</v>
      </c>
    </row>
    <row r="35">
      <c r="A35" s="2" t="s">
        <v>11</v>
      </c>
      <c r="B35" s="16" t="s">
        <v>34</v>
      </c>
      <c r="C35" s="21">
        <f>10*LOG(SUM('fraction 2 of 16'!Z17:Z23))</f>
        <v>-64.33517808</v>
      </c>
      <c r="D35" s="21">
        <f>10*LOG(SUM('fraction 2 of 16'!AA17:AA23))</f>
        <v>-63.37436204</v>
      </c>
      <c r="E35" s="28">
        <f t="shared" si="1"/>
        <v>-0.9608160391</v>
      </c>
      <c r="F35" s="30">
        <f>AVERAGE('fraction 2 of 16'!R17:R23)</f>
        <v>69.87249451</v>
      </c>
    </row>
    <row r="36">
      <c r="A36" s="2" t="s">
        <v>12</v>
      </c>
      <c r="B36" s="16" t="s">
        <v>34</v>
      </c>
      <c r="C36" s="21">
        <f>10*LOG(SUM('fraction 3 of 16'!Z17:Z23))</f>
        <v>-64.28303326</v>
      </c>
      <c r="D36" s="21">
        <f>10*LOG(SUM('fraction 3 of 16'!AA17:AA23))</f>
        <v>-63.37428497</v>
      </c>
      <c r="E36" s="28">
        <f t="shared" si="1"/>
        <v>-0.9087482821</v>
      </c>
      <c r="F36" s="30">
        <f>AVERAGE('fraction 3 of 16'!R17:R23)</f>
        <v>69.73316462</v>
      </c>
    </row>
    <row r="37">
      <c r="A37" s="2" t="s">
        <v>13</v>
      </c>
      <c r="B37" s="16" t="s">
        <v>34</v>
      </c>
      <c r="C37" s="21">
        <f>10*LOG(SUM('fraction 4 of 16'!Z17:Z23))</f>
        <v>-64.27880672</v>
      </c>
      <c r="D37" s="21">
        <f>10*LOG(SUM('fraction 4 of 16'!AA17:AA23))</f>
        <v>-63.37422436</v>
      </c>
      <c r="E37" s="28">
        <f t="shared" si="1"/>
        <v>-0.9045823593</v>
      </c>
      <c r="F37" s="30">
        <f>AVERAGE('fraction 4 of 16'!R17:R23)</f>
        <v>69.82947034</v>
      </c>
    </row>
    <row r="38">
      <c r="A38" s="2" t="s">
        <v>14</v>
      </c>
      <c r="B38" s="16" t="s">
        <v>34</v>
      </c>
      <c r="C38" s="21">
        <f>10*LOG(SUM('fraction 5 of 16'!Z17:Z23))</f>
        <v>-64.24627792</v>
      </c>
      <c r="D38" s="21">
        <f>10*LOG(SUM('fraction 5 of 16'!AA17:AA23))</f>
        <v>-63.37436088</v>
      </c>
      <c r="E38" s="28">
        <f t="shared" si="1"/>
        <v>-0.871917047</v>
      </c>
      <c r="F38" s="30">
        <f>AVERAGE('fraction 5 of 16'!R17:R23)</f>
        <v>69.8635797</v>
      </c>
    </row>
    <row r="39">
      <c r="A39" s="2" t="s">
        <v>15</v>
      </c>
      <c r="B39" s="16" t="s">
        <v>34</v>
      </c>
      <c r="C39" s="21">
        <f>10*LOG(SUM('fraction 6 of 16'!Z17:Z23))</f>
        <v>-64.23137261</v>
      </c>
      <c r="D39" s="21">
        <f>10*LOG(SUM('fraction 6 of 16'!AA17:AA23))</f>
        <v>-63.37424479</v>
      </c>
      <c r="E39" s="28">
        <f t="shared" si="1"/>
        <v>-0.8571278141</v>
      </c>
      <c r="F39" s="30">
        <f>AVERAGE('fraction 6 of 16'!R17:R23)</f>
        <v>69.89303679</v>
      </c>
    </row>
    <row r="40">
      <c r="A40" s="2" t="s">
        <v>16</v>
      </c>
      <c r="B40" s="16" t="s">
        <v>34</v>
      </c>
      <c r="C40" s="21">
        <f>10*LOG(SUM('fraction 7 of 16'!Z17:Z23))</f>
        <v>-64.21718187</v>
      </c>
      <c r="D40" s="21">
        <f>10*LOG(SUM('fraction 7 of 16'!AA17:AA23))</f>
        <v>-63.3743188</v>
      </c>
      <c r="E40" s="28">
        <f t="shared" si="1"/>
        <v>-0.8428630661</v>
      </c>
      <c r="F40" s="30">
        <f>AVERAGE('fraction 7 of 16'!R17:R23)</f>
        <v>69.71525031</v>
      </c>
    </row>
    <row r="41">
      <c r="A41" s="2" t="s">
        <v>17</v>
      </c>
      <c r="B41" s="16" t="s">
        <v>34</v>
      </c>
      <c r="C41" s="21">
        <f>10*LOG(SUM('fraction 8 of 16'!Z17:Z23))</f>
        <v>-64.22527929</v>
      </c>
      <c r="D41" s="21">
        <f>10*LOG(SUM('fraction 8 of 16'!AA17:AA23))</f>
        <v>-63.37427546</v>
      </c>
      <c r="E41" s="28">
        <f t="shared" si="1"/>
        <v>-0.8510038296</v>
      </c>
      <c r="F41" s="30">
        <f>AVERAGE('fraction 8 of 16'!R17:R23)</f>
        <v>69.5304709</v>
      </c>
    </row>
    <row r="42">
      <c r="A42" s="2" t="s">
        <v>18</v>
      </c>
      <c r="B42" s="16" t="s">
        <v>34</v>
      </c>
      <c r="C42" s="21">
        <f>10*LOG(SUM('fraction 9 of 16'!Z17:Z23))</f>
        <v>-64.21290348</v>
      </c>
      <c r="D42" s="21">
        <f>10*LOG(SUM('fraction 9 of 16'!AA17:AA23))</f>
        <v>-63.37440887</v>
      </c>
      <c r="E42" s="28">
        <f t="shared" si="1"/>
        <v>-0.8384946082</v>
      </c>
      <c r="F42" s="30">
        <f>AVERAGE('fraction 9 of 16'!R17:R23)</f>
        <v>69.5421379</v>
      </c>
    </row>
    <row r="43">
      <c r="A43" s="2" t="s">
        <v>19</v>
      </c>
      <c r="B43" s="16" t="s">
        <v>34</v>
      </c>
      <c r="C43" s="21">
        <f>10*LOG(SUM('fraction 10 of 16'!Z17:Z23))</f>
        <v>-64.20071028</v>
      </c>
      <c r="D43" s="21">
        <f>10*LOG(SUM('fraction 10 of 16'!AA17:AA23))</f>
        <v>-63.37426023</v>
      </c>
      <c r="E43" s="28">
        <f t="shared" si="1"/>
        <v>-0.8264500479</v>
      </c>
      <c r="F43" s="30">
        <f>AVERAGE('fraction 10 of 16'!R17:R23)</f>
        <v>69.62633543</v>
      </c>
    </row>
    <row r="44">
      <c r="A44" s="2" t="s">
        <v>20</v>
      </c>
      <c r="B44" s="16" t="s">
        <v>34</v>
      </c>
      <c r="C44" s="21">
        <f>10*LOG(SUM('fraction 11 of 16'!Z17:Z23))</f>
        <v>-64.18037348</v>
      </c>
      <c r="D44" s="21">
        <f>10*LOG(SUM('fraction 11 of 16'!AA17:AA23))</f>
        <v>-63.37423427</v>
      </c>
      <c r="E44" s="28">
        <f t="shared" si="1"/>
        <v>-0.8061392093</v>
      </c>
      <c r="F44" s="30">
        <f>AVERAGE('fraction 11 of 16'!R17:R23)</f>
        <v>69.33538324</v>
      </c>
    </row>
    <row r="45">
      <c r="A45" s="2" t="s">
        <v>21</v>
      </c>
      <c r="B45" s="16" t="s">
        <v>34</v>
      </c>
      <c r="C45" s="21">
        <f>10*LOG(SUM('fraction 12 of 16'!Z17:Z23))</f>
        <v>-64.16502394</v>
      </c>
      <c r="D45" s="21">
        <f>10*LOG(SUM('fraction 12 of 16'!AA17:AA23))</f>
        <v>-63.374292</v>
      </c>
      <c r="E45" s="28">
        <f t="shared" si="1"/>
        <v>-0.7907319385</v>
      </c>
      <c r="F45" s="30">
        <f>AVERAGE('fraction 12 of 16'!R17:R23)</f>
        <v>69.48567708</v>
      </c>
    </row>
    <row r="46">
      <c r="A46" s="2" t="s">
        <v>22</v>
      </c>
      <c r="B46" s="16" t="s">
        <v>34</v>
      </c>
      <c r="C46" s="21">
        <f>10*LOG(SUM('fraction 13 of 16'!Z17:Z23))</f>
        <v>-64.16082334</v>
      </c>
      <c r="D46" s="21">
        <f>10*LOG(SUM('fraction 13 of 16'!AA17:AA23))</f>
        <v>-63.37435914</v>
      </c>
      <c r="E46" s="28">
        <f t="shared" si="1"/>
        <v>-0.7864642025</v>
      </c>
      <c r="F46" s="30">
        <f>AVERAGE('fraction 13 of 16'!R17:R23)</f>
        <v>69.37290187</v>
      </c>
    </row>
    <row r="47">
      <c r="A47" s="2" t="s">
        <v>23</v>
      </c>
      <c r="B47" s="16" t="s">
        <v>34</v>
      </c>
      <c r="C47" s="21">
        <f>10*LOG(SUM('fraction 14 of 16'!Z17:Z23))</f>
        <v>-64.14301542</v>
      </c>
      <c r="D47" s="21">
        <f>10*LOG(SUM('fraction 14 of 16'!AA17:AA23))</f>
        <v>-63.37420864</v>
      </c>
      <c r="E47" s="28">
        <f t="shared" si="1"/>
        <v>-0.7688067796</v>
      </c>
      <c r="F47" s="30">
        <f>AVERAGE('fraction 14 of 16'!R17:R23)</f>
        <v>69.42499302</v>
      </c>
    </row>
    <row r="48">
      <c r="A48" s="2" t="s">
        <v>24</v>
      </c>
      <c r="B48" s="16" t="s">
        <v>34</v>
      </c>
      <c r="C48" s="21">
        <f>10*LOG(SUM('fraction 15 of 16'!Z17:Z23))</f>
        <v>-64.14136278</v>
      </c>
      <c r="D48" s="21">
        <f>10*LOG(SUM('fraction 15 of 16'!AA17:AA23))</f>
        <v>-63.37437686</v>
      </c>
      <c r="E48" s="28">
        <f t="shared" si="1"/>
        <v>-0.7669859195</v>
      </c>
      <c r="F48" s="30">
        <f>AVERAGE('fraction 15 of 16'!R17:R23)</f>
        <v>69.10469944</v>
      </c>
    </row>
    <row r="49">
      <c r="A49" s="13" t="s">
        <v>25</v>
      </c>
      <c r="B49" s="22" t="s">
        <v>34</v>
      </c>
      <c r="C49" s="24">
        <f>10*LOG(SUM('fraction 16 of 16'!Z17:Z23))</f>
        <v>-64.13159264</v>
      </c>
      <c r="D49" s="24">
        <f>10*LOG(SUM('fraction 16 of 16'!AA17:AA23))</f>
        <v>-63.3743982</v>
      </c>
      <c r="E49" s="31">
        <f t="shared" si="1"/>
        <v>-0.7571944435</v>
      </c>
      <c r="F49" s="32">
        <f>AVERAGE('fraction 16 of 16'!R17:R23)</f>
        <v>69.58343714</v>
      </c>
    </row>
    <row r="66">
      <c r="A66" s="2"/>
      <c r="F66" s="33"/>
    </row>
    <row r="67">
      <c r="A67" s="2"/>
      <c r="F67" s="33"/>
    </row>
    <row r="68">
      <c r="A68" s="2"/>
      <c r="F68" s="33"/>
    </row>
    <row r="69">
      <c r="A69" s="2"/>
      <c r="F69" s="33"/>
    </row>
    <row r="70">
      <c r="A70" s="2"/>
      <c r="F70" s="33"/>
    </row>
    <row r="71">
      <c r="A71" s="2"/>
      <c r="F71" s="33"/>
    </row>
    <row r="72">
      <c r="A72" s="2"/>
      <c r="F72" s="33"/>
    </row>
    <row r="73">
      <c r="A73" s="2"/>
      <c r="F73" s="33"/>
    </row>
    <row r="74">
      <c r="A74" s="2"/>
      <c r="F74" s="33"/>
    </row>
    <row r="75">
      <c r="A75" s="2"/>
      <c r="F75" s="33"/>
    </row>
    <row r="76">
      <c r="A76" s="2"/>
      <c r="F76" s="33"/>
    </row>
    <row r="77">
      <c r="A77" s="2"/>
      <c r="F77" s="33"/>
    </row>
    <row r="78">
      <c r="A78" s="2"/>
      <c r="F78" s="33"/>
    </row>
    <row r="79">
      <c r="A79" s="2"/>
      <c r="F79" s="33"/>
    </row>
    <row r="80">
      <c r="A80" s="2"/>
      <c r="F80" s="33"/>
    </row>
    <row r="81">
      <c r="A81" s="2"/>
      <c r="F81" s="33"/>
    </row>
    <row r="82">
      <c r="A82" s="12"/>
      <c r="F82" s="33"/>
    </row>
    <row r="83">
      <c r="A83" s="12"/>
      <c r="F83" s="33"/>
    </row>
    <row r="84">
      <c r="A84" s="12"/>
      <c r="F84" s="33"/>
    </row>
    <row r="85">
      <c r="A85" s="12"/>
      <c r="F85" s="33"/>
    </row>
    <row r="86">
      <c r="A86" s="12"/>
      <c r="F86" s="33"/>
    </row>
    <row r="87">
      <c r="A87" s="12"/>
      <c r="F87" s="33"/>
    </row>
    <row r="88">
      <c r="A88" s="12"/>
      <c r="F88" s="33"/>
    </row>
    <row r="89">
      <c r="A89" s="12"/>
      <c r="F89" s="33"/>
    </row>
    <row r="90">
      <c r="A90" s="12"/>
      <c r="F90" s="33"/>
    </row>
    <row r="91">
      <c r="A91" s="12"/>
      <c r="F91" s="33"/>
    </row>
    <row r="92">
      <c r="A92" s="12"/>
      <c r="F92" s="33"/>
    </row>
    <row r="93">
      <c r="A93" s="12"/>
      <c r="F93" s="33"/>
    </row>
    <row r="94">
      <c r="A94" s="12"/>
      <c r="F94" s="33"/>
    </row>
    <row r="95">
      <c r="A95" s="12"/>
      <c r="F95" s="33"/>
    </row>
    <row r="96">
      <c r="A96" s="12"/>
      <c r="F96" s="33"/>
    </row>
    <row r="97">
      <c r="A97" s="12"/>
      <c r="F97" s="33"/>
    </row>
    <row r="98">
      <c r="A98" s="12"/>
      <c r="F98" s="33"/>
    </row>
    <row r="99">
      <c r="A99" s="12"/>
      <c r="F99" s="33"/>
    </row>
    <row r="100">
      <c r="A100" s="12"/>
      <c r="F100" s="33"/>
    </row>
    <row r="101">
      <c r="A101" s="12"/>
      <c r="F101" s="33"/>
    </row>
    <row r="102">
      <c r="A102" s="12"/>
      <c r="F102" s="33"/>
    </row>
    <row r="103">
      <c r="A103" s="12"/>
      <c r="F103" s="33"/>
    </row>
    <row r="104">
      <c r="A104" s="12"/>
      <c r="F104" s="33"/>
    </row>
    <row r="105">
      <c r="A105" s="12"/>
      <c r="F105" s="33"/>
    </row>
    <row r="106">
      <c r="A106" s="12"/>
      <c r="F106" s="33"/>
    </row>
    <row r="107">
      <c r="A107" s="12"/>
      <c r="F107" s="33"/>
    </row>
    <row r="108">
      <c r="A108" s="12"/>
      <c r="F108" s="33"/>
    </row>
    <row r="109">
      <c r="A109" s="12"/>
      <c r="F109" s="33"/>
    </row>
    <row r="110">
      <c r="A110" s="12"/>
      <c r="F110" s="33"/>
    </row>
    <row r="111">
      <c r="A111" s="12"/>
      <c r="F111" s="33"/>
    </row>
    <row r="112">
      <c r="A112" s="12"/>
      <c r="F112" s="33"/>
    </row>
    <row r="113">
      <c r="A113" s="12"/>
      <c r="F113" s="33"/>
    </row>
    <row r="114">
      <c r="A114" s="12"/>
      <c r="F114" s="33"/>
    </row>
    <row r="115">
      <c r="A115" s="12"/>
      <c r="F115" s="33"/>
    </row>
    <row r="116">
      <c r="A116" s="12"/>
      <c r="F116" s="33"/>
    </row>
    <row r="117">
      <c r="A117" s="12"/>
      <c r="F117" s="33"/>
    </row>
    <row r="118">
      <c r="A118" s="12"/>
      <c r="F118" s="33"/>
    </row>
    <row r="119">
      <c r="A119" s="12"/>
      <c r="F119" s="33"/>
    </row>
    <row r="120">
      <c r="A120" s="12"/>
      <c r="F120" s="33"/>
    </row>
    <row r="121">
      <c r="A121" s="12"/>
      <c r="F121" s="33"/>
    </row>
    <row r="122">
      <c r="A122" s="12"/>
      <c r="F122" s="33"/>
    </row>
    <row r="123">
      <c r="A123" s="12"/>
      <c r="F123" s="33"/>
    </row>
    <row r="124">
      <c r="A124" s="12"/>
      <c r="F124" s="33"/>
    </row>
    <row r="125">
      <c r="A125" s="12"/>
      <c r="F125" s="33"/>
    </row>
    <row r="126">
      <c r="A126" s="12"/>
      <c r="F126" s="33"/>
    </row>
    <row r="127">
      <c r="A127" s="12"/>
      <c r="F127" s="33"/>
    </row>
    <row r="128">
      <c r="A128" s="12"/>
      <c r="F128" s="33"/>
    </row>
    <row r="129">
      <c r="A129" s="12"/>
      <c r="F129" s="33"/>
    </row>
    <row r="130">
      <c r="A130" s="12"/>
      <c r="F130" s="33"/>
    </row>
    <row r="131">
      <c r="A131" s="12"/>
      <c r="F131" s="33"/>
    </row>
    <row r="132">
      <c r="A132" s="12"/>
      <c r="F132" s="33"/>
    </row>
    <row r="133">
      <c r="A133" s="12"/>
      <c r="F133" s="33"/>
    </row>
    <row r="134">
      <c r="A134" s="12"/>
      <c r="F134" s="33"/>
    </row>
    <row r="135">
      <c r="A135" s="12"/>
      <c r="F135" s="33"/>
    </row>
    <row r="136">
      <c r="A136" s="12"/>
      <c r="F136" s="33"/>
    </row>
    <row r="137">
      <c r="A137" s="12"/>
      <c r="F137" s="33"/>
    </row>
    <row r="138">
      <c r="A138" s="12"/>
      <c r="F138" s="33"/>
    </row>
    <row r="139">
      <c r="A139" s="12"/>
      <c r="F139" s="33"/>
    </row>
    <row r="140">
      <c r="A140" s="12"/>
      <c r="F140" s="33"/>
    </row>
    <row r="141">
      <c r="A141" s="12"/>
      <c r="F141" s="33"/>
    </row>
    <row r="142">
      <c r="A142" s="12"/>
      <c r="F142" s="33"/>
    </row>
    <row r="143">
      <c r="A143" s="12"/>
      <c r="F143" s="33"/>
    </row>
    <row r="144">
      <c r="A144" s="12"/>
      <c r="F144" s="33"/>
    </row>
    <row r="145">
      <c r="A145" s="12"/>
      <c r="F145" s="33"/>
    </row>
    <row r="146">
      <c r="A146" s="12"/>
      <c r="F146" s="33"/>
    </row>
    <row r="147">
      <c r="A147" s="12"/>
      <c r="F147" s="33"/>
    </row>
    <row r="148">
      <c r="A148" s="12"/>
      <c r="F148" s="33"/>
    </row>
    <row r="149">
      <c r="A149" s="12"/>
      <c r="F149" s="33"/>
    </row>
    <row r="150">
      <c r="A150" s="12"/>
      <c r="F150" s="33"/>
    </row>
    <row r="151">
      <c r="A151" s="12"/>
      <c r="F151" s="33"/>
    </row>
    <row r="152">
      <c r="A152" s="12"/>
      <c r="F152" s="33"/>
    </row>
    <row r="153">
      <c r="A153" s="12"/>
      <c r="F153" s="33"/>
    </row>
    <row r="154">
      <c r="A154" s="12"/>
      <c r="F154" s="33"/>
    </row>
    <row r="155">
      <c r="A155" s="12"/>
      <c r="F155" s="33"/>
    </row>
    <row r="156">
      <c r="A156" s="12"/>
      <c r="F156" s="33"/>
    </row>
    <row r="157">
      <c r="A157" s="12"/>
      <c r="F157" s="33"/>
    </row>
    <row r="158">
      <c r="A158" s="12"/>
      <c r="F158" s="33"/>
    </row>
    <row r="159">
      <c r="A159" s="12"/>
      <c r="F159" s="33"/>
    </row>
    <row r="160">
      <c r="A160" s="12"/>
      <c r="F160" s="33"/>
    </row>
    <row r="161">
      <c r="A161" s="12"/>
      <c r="F161" s="33"/>
    </row>
    <row r="162">
      <c r="A162" s="12"/>
      <c r="F162" s="33"/>
    </row>
    <row r="163">
      <c r="A163" s="12"/>
      <c r="F163" s="33"/>
    </row>
    <row r="164">
      <c r="A164" s="12"/>
      <c r="F164" s="33"/>
    </row>
    <row r="165">
      <c r="A165" s="12"/>
      <c r="F165" s="33"/>
    </row>
    <row r="166">
      <c r="A166" s="12"/>
      <c r="F166" s="33"/>
    </row>
    <row r="167">
      <c r="A167" s="12"/>
      <c r="F167" s="33"/>
    </row>
    <row r="168">
      <c r="A168" s="12"/>
      <c r="F168" s="33"/>
    </row>
    <row r="169">
      <c r="A169" s="12"/>
      <c r="F169" s="33"/>
    </row>
    <row r="170">
      <c r="A170" s="12"/>
      <c r="F170" s="33"/>
    </row>
    <row r="171">
      <c r="A171" s="12"/>
      <c r="F171" s="33"/>
    </row>
    <row r="172">
      <c r="A172" s="12"/>
      <c r="F172" s="33"/>
    </row>
    <row r="173">
      <c r="A173" s="12"/>
      <c r="F173" s="33"/>
    </row>
    <row r="174">
      <c r="A174" s="12"/>
      <c r="F174" s="33"/>
    </row>
    <row r="175">
      <c r="A175" s="12"/>
      <c r="F175" s="33"/>
    </row>
    <row r="176">
      <c r="A176" s="12"/>
      <c r="F176" s="33"/>
    </row>
    <row r="177">
      <c r="A177" s="12"/>
      <c r="F177" s="33"/>
    </row>
    <row r="178">
      <c r="A178" s="12"/>
      <c r="F178" s="33"/>
    </row>
    <row r="179">
      <c r="A179" s="12"/>
      <c r="F179" s="33"/>
    </row>
    <row r="180">
      <c r="A180" s="12"/>
      <c r="F180" s="33"/>
    </row>
    <row r="181">
      <c r="A181" s="12"/>
      <c r="F181" s="33"/>
    </row>
    <row r="182">
      <c r="A182" s="12"/>
      <c r="F182" s="33"/>
    </row>
    <row r="183">
      <c r="A183" s="12"/>
      <c r="F183" s="33"/>
    </row>
    <row r="184">
      <c r="A184" s="12"/>
      <c r="F184" s="33"/>
    </row>
    <row r="185">
      <c r="A185" s="12"/>
      <c r="F185" s="33"/>
    </row>
    <row r="186">
      <c r="A186" s="12"/>
      <c r="F186" s="33"/>
    </row>
    <row r="187">
      <c r="A187" s="12"/>
      <c r="F187" s="33"/>
    </row>
    <row r="188">
      <c r="A188" s="12"/>
      <c r="F188" s="33"/>
    </row>
    <row r="189">
      <c r="A189" s="12"/>
      <c r="F189" s="33"/>
    </row>
    <row r="190">
      <c r="A190" s="12"/>
      <c r="F190" s="33"/>
    </row>
    <row r="191">
      <c r="A191" s="12"/>
      <c r="F191" s="33"/>
    </row>
    <row r="192">
      <c r="A192" s="12"/>
      <c r="F192" s="33"/>
    </row>
    <row r="193">
      <c r="A193" s="12"/>
      <c r="F193" s="33"/>
    </row>
    <row r="194">
      <c r="A194" s="12"/>
      <c r="F194" s="33"/>
    </row>
    <row r="195">
      <c r="A195" s="12"/>
      <c r="F195" s="33"/>
    </row>
    <row r="196">
      <c r="A196" s="12"/>
      <c r="F196" s="33"/>
    </row>
    <row r="197">
      <c r="A197" s="12"/>
      <c r="F197" s="33"/>
    </row>
    <row r="198">
      <c r="A198" s="12"/>
      <c r="F198" s="33"/>
    </row>
    <row r="199">
      <c r="A199" s="12"/>
      <c r="F199" s="33"/>
    </row>
    <row r="200">
      <c r="A200" s="12"/>
      <c r="F200" s="33"/>
    </row>
    <row r="201">
      <c r="A201" s="12"/>
      <c r="F201" s="33"/>
    </row>
    <row r="202">
      <c r="A202" s="12"/>
      <c r="F202" s="33"/>
    </row>
    <row r="203">
      <c r="A203" s="12"/>
      <c r="F203" s="33"/>
    </row>
    <row r="204">
      <c r="A204" s="12"/>
      <c r="F204" s="33"/>
    </row>
    <row r="205">
      <c r="A205" s="12"/>
      <c r="F205" s="33"/>
    </row>
    <row r="206">
      <c r="A206" s="12"/>
      <c r="F206" s="33"/>
    </row>
    <row r="207">
      <c r="A207" s="12"/>
      <c r="F207" s="33"/>
    </row>
    <row r="208">
      <c r="A208" s="12"/>
      <c r="F208" s="33"/>
    </row>
    <row r="209">
      <c r="A209" s="12"/>
      <c r="F209" s="33"/>
    </row>
    <row r="210">
      <c r="A210" s="12"/>
      <c r="F210" s="33"/>
    </row>
    <row r="211">
      <c r="A211" s="12"/>
      <c r="F211" s="33"/>
    </row>
    <row r="212">
      <c r="A212" s="12"/>
      <c r="F212" s="33"/>
    </row>
    <row r="213">
      <c r="A213" s="12"/>
      <c r="F213" s="33"/>
    </row>
    <row r="214">
      <c r="A214" s="12"/>
      <c r="F214" s="33"/>
    </row>
    <row r="215">
      <c r="A215" s="12"/>
      <c r="F215" s="33"/>
    </row>
    <row r="216">
      <c r="A216" s="12"/>
      <c r="F216" s="33"/>
    </row>
    <row r="217">
      <c r="A217" s="12"/>
      <c r="F217" s="33"/>
    </row>
    <row r="218">
      <c r="A218" s="12"/>
      <c r="F218" s="33"/>
    </row>
    <row r="219">
      <c r="A219" s="12"/>
      <c r="F219" s="33"/>
    </row>
    <row r="220">
      <c r="A220" s="12"/>
      <c r="F220" s="33"/>
    </row>
    <row r="221">
      <c r="A221" s="12"/>
      <c r="F221" s="33"/>
    </row>
    <row r="222">
      <c r="A222" s="12"/>
      <c r="F222" s="33"/>
    </row>
    <row r="223">
      <c r="A223" s="12"/>
      <c r="F223" s="33"/>
    </row>
    <row r="224">
      <c r="A224" s="12"/>
      <c r="F224" s="33"/>
    </row>
    <row r="225">
      <c r="A225" s="12"/>
      <c r="F225" s="33"/>
    </row>
    <row r="226">
      <c r="A226" s="12"/>
      <c r="F226" s="33"/>
    </row>
    <row r="227">
      <c r="A227" s="12"/>
      <c r="F227" s="33"/>
    </row>
    <row r="228">
      <c r="A228" s="12"/>
      <c r="F228" s="33"/>
    </row>
    <row r="229">
      <c r="A229" s="12"/>
      <c r="F229" s="33"/>
    </row>
    <row r="230">
      <c r="A230" s="12"/>
      <c r="F230" s="33"/>
    </row>
    <row r="231">
      <c r="A231" s="12"/>
      <c r="F231" s="33"/>
    </row>
    <row r="232">
      <c r="A232" s="12"/>
      <c r="F232" s="33"/>
    </row>
    <row r="233">
      <c r="A233" s="12"/>
      <c r="F233" s="33"/>
    </row>
    <row r="234">
      <c r="A234" s="12"/>
      <c r="F234" s="33"/>
    </row>
    <row r="235">
      <c r="A235" s="12"/>
      <c r="F235" s="33"/>
    </row>
    <row r="236">
      <c r="A236" s="12"/>
      <c r="F236" s="33"/>
    </row>
    <row r="237">
      <c r="A237" s="12"/>
      <c r="F237" s="33"/>
    </row>
    <row r="238">
      <c r="A238" s="12"/>
      <c r="F238" s="33"/>
    </row>
    <row r="239">
      <c r="A239" s="12"/>
      <c r="F239" s="33"/>
    </row>
    <row r="240">
      <c r="A240" s="12"/>
      <c r="F240" s="33"/>
    </row>
    <row r="241">
      <c r="A241" s="12"/>
      <c r="F241" s="33"/>
    </row>
    <row r="242">
      <c r="A242" s="12"/>
      <c r="F242" s="33"/>
    </row>
    <row r="243">
      <c r="A243" s="12"/>
      <c r="F243" s="33"/>
    </row>
    <row r="244">
      <c r="A244" s="12"/>
      <c r="F244" s="33"/>
    </row>
    <row r="245">
      <c r="A245" s="12"/>
      <c r="F245" s="33"/>
    </row>
    <row r="246">
      <c r="A246" s="12"/>
      <c r="F246" s="33"/>
    </row>
    <row r="247">
      <c r="A247" s="12"/>
      <c r="F247" s="33"/>
    </row>
    <row r="248">
      <c r="A248" s="12"/>
      <c r="F248" s="33"/>
    </row>
    <row r="249">
      <c r="A249" s="12"/>
      <c r="F249" s="33"/>
    </row>
    <row r="250">
      <c r="A250" s="12"/>
      <c r="F250" s="33"/>
    </row>
    <row r="251">
      <c r="A251" s="12"/>
      <c r="F251" s="33"/>
    </row>
    <row r="252">
      <c r="A252" s="12"/>
      <c r="F252" s="33"/>
    </row>
    <row r="253">
      <c r="A253" s="12"/>
      <c r="F253" s="33"/>
    </row>
    <row r="254">
      <c r="A254" s="12"/>
      <c r="F254" s="33"/>
    </row>
    <row r="255">
      <c r="A255" s="12"/>
      <c r="F255" s="33"/>
    </row>
    <row r="256">
      <c r="A256" s="12"/>
      <c r="F256" s="33"/>
    </row>
    <row r="257">
      <c r="A257" s="12"/>
      <c r="F257" s="33"/>
    </row>
    <row r="258">
      <c r="A258" s="12"/>
      <c r="F258" s="33"/>
    </row>
    <row r="259">
      <c r="A259" s="12"/>
      <c r="F259" s="33"/>
    </row>
    <row r="260">
      <c r="A260" s="12"/>
      <c r="F260" s="33"/>
    </row>
    <row r="261">
      <c r="A261" s="12"/>
      <c r="F261" s="33"/>
    </row>
    <row r="262">
      <c r="A262" s="12"/>
      <c r="F262" s="33"/>
    </row>
    <row r="263">
      <c r="A263" s="12"/>
      <c r="F263" s="33"/>
    </row>
    <row r="264">
      <c r="A264" s="12"/>
      <c r="F264" s="33"/>
    </row>
    <row r="265">
      <c r="A265" s="12"/>
      <c r="F265" s="33"/>
    </row>
    <row r="266">
      <c r="A266" s="12"/>
      <c r="F266" s="33"/>
    </row>
    <row r="267">
      <c r="A267" s="12"/>
      <c r="F267" s="33"/>
    </row>
    <row r="268">
      <c r="A268" s="12"/>
      <c r="F268" s="33"/>
    </row>
    <row r="269">
      <c r="A269" s="12"/>
      <c r="F269" s="33"/>
    </row>
    <row r="270">
      <c r="A270" s="12"/>
      <c r="F270" s="33"/>
    </row>
    <row r="271">
      <c r="A271" s="12"/>
      <c r="F271" s="33"/>
    </row>
    <row r="272">
      <c r="A272" s="12"/>
      <c r="F272" s="33"/>
    </row>
    <row r="273">
      <c r="A273" s="12"/>
      <c r="F273" s="33"/>
    </row>
    <row r="274">
      <c r="A274" s="12"/>
      <c r="F274" s="33"/>
    </row>
    <row r="275">
      <c r="A275" s="12"/>
      <c r="F275" s="33"/>
    </row>
    <row r="276">
      <c r="A276" s="12"/>
      <c r="F276" s="33"/>
    </row>
    <row r="277">
      <c r="A277" s="12"/>
      <c r="F277" s="33"/>
    </row>
    <row r="278">
      <c r="A278" s="12"/>
      <c r="F278" s="33"/>
    </row>
    <row r="279">
      <c r="A279" s="12"/>
      <c r="F279" s="33"/>
    </row>
    <row r="280">
      <c r="A280" s="12"/>
      <c r="F280" s="33"/>
    </row>
    <row r="281">
      <c r="A281" s="12"/>
      <c r="F281" s="33"/>
    </row>
    <row r="282">
      <c r="A282" s="12"/>
      <c r="F282" s="33"/>
    </row>
    <row r="283">
      <c r="A283" s="12"/>
      <c r="F283" s="33"/>
    </row>
    <row r="284">
      <c r="A284" s="12"/>
      <c r="F284" s="33"/>
    </row>
    <row r="285">
      <c r="A285" s="12"/>
      <c r="F285" s="33"/>
    </row>
    <row r="286">
      <c r="A286" s="12"/>
      <c r="F286" s="33"/>
    </row>
    <row r="287">
      <c r="A287" s="12"/>
      <c r="F287" s="33"/>
    </row>
    <row r="288">
      <c r="A288" s="12"/>
      <c r="F288" s="33"/>
    </row>
    <row r="289">
      <c r="A289" s="12"/>
      <c r="F289" s="33"/>
    </row>
    <row r="290">
      <c r="A290" s="12"/>
      <c r="F290" s="33"/>
    </row>
    <row r="291">
      <c r="A291" s="12"/>
      <c r="F291" s="33"/>
    </row>
    <row r="292">
      <c r="A292" s="12"/>
      <c r="F292" s="33"/>
    </row>
    <row r="293">
      <c r="A293" s="12"/>
      <c r="F293" s="33"/>
    </row>
    <row r="294">
      <c r="A294" s="12"/>
      <c r="F294" s="33"/>
    </row>
    <row r="295">
      <c r="A295" s="12"/>
      <c r="F295" s="33"/>
    </row>
    <row r="296">
      <c r="A296" s="12"/>
      <c r="F296" s="33"/>
    </row>
    <row r="297">
      <c r="A297" s="12"/>
      <c r="F297" s="33"/>
    </row>
    <row r="298">
      <c r="A298" s="12"/>
      <c r="F298" s="33"/>
    </row>
    <row r="299">
      <c r="A299" s="12"/>
      <c r="F299" s="33"/>
    </row>
    <row r="300">
      <c r="A300" s="12"/>
      <c r="F300" s="33"/>
    </row>
    <row r="301">
      <c r="A301" s="12"/>
      <c r="F301" s="33"/>
    </row>
    <row r="302">
      <c r="A302" s="12"/>
      <c r="F302" s="33"/>
    </row>
    <row r="303">
      <c r="A303" s="12"/>
      <c r="F303" s="33"/>
    </row>
    <row r="304">
      <c r="A304" s="12"/>
      <c r="F304" s="33"/>
    </row>
    <row r="305">
      <c r="A305" s="12"/>
      <c r="F305" s="33"/>
    </row>
    <row r="306">
      <c r="A306" s="12"/>
      <c r="F306" s="33"/>
    </row>
    <row r="307">
      <c r="A307" s="12"/>
      <c r="F307" s="33"/>
    </row>
    <row r="308">
      <c r="A308" s="12"/>
      <c r="F308" s="33"/>
    </row>
    <row r="309">
      <c r="A309" s="12"/>
      <c r="F309" s="33"/>
    </row>
    <row r="310">
      <c r="A310" s="12"/>
      <c r="F310" s="33"/>
    </row>
    <row r="311">
      <c r="A311" s="12"/>
      <c r="F311" s="33"/>
    </row>
    <row r="312">
      <c r="A312" s="12"/>
      <c r="F312" s="33"/>
    </row>
    <row r="313">
      <c r="A313" s="12"/>
      <c r="F313" s="33"/>
    </row>
    <row r="314">
      <c r="A314" s="12"/>
      <c r="F314" s="33"/>
    </row>
    <row r="315">
      <c r="A315" s="12"/>
      <c r="F315" s="33"/>
    </row>
    <row r="316">
      <c r="A316" s="12"/>
      <c r="F316" s="33"/>
    </row>
    <row r="317">
      <c r="A317" s="12"/>
      <c r="F317" s="33"/>
    </row>
    <row r="318">
      <c r="A318" s="12"/>
      <c r="F318" s="33"/>
    </row>
    <row r="319">
      <c r="A319" s="12"/>
      <c r="F319" s="33"/>
    </row>
    <row r="320">
      <c r="A320" s="12"/>
      <c r="F320" s="33"/>
    </row>
    <row r="321">
      <c r="A321" s="12"/>
      <c r="F321" s="33"/>
    </row>
    <row r="322">
      <c r="A322" s="12"/>
      <c r="F322" s="33"/>
    </row>
    <row r="323">
      <c r="A323" s="12"/>
      <c r="F323" s="33"/>
    </row>
    <row r="324">
      <c r="A324" s="12"/>
      <c r="F324" s="33"/>
    </row>
    <row r="325">
      <c r="A325" s="12"/>
      <c r="F325" s="33"/>
    </row>
    <row r="326">
      <c r="A326" s="12"/>
      <c r="F326" s="33"/>
    </row>
    <row r="327">
      <c r="A327" s="12"/>
      <c r="F327" s="33"/>
    </row>
    <row r="328">
      <c r="A328" s="12"/>
      <c r="F328" s="33"/>
    </row>
    <row r="329">
      <c r="A329" s="12"/>
      <c r="F329" s="33"/>
    </row>
    <row r="330">
      <c r="A330" s="12"/>
      <c r="F330" s="33"/>
    </row>
    <row r="331">
      <c r="A331" s="12"/>
      <c r="F331" s="33"/>
    </row>
    <row r="332">
      <c r="A332" s="12"/>
      <c r="F332" s="33"/>
    </row>
    <row r="333">
      <c r="A333" s="12"/>
      <c r="F333" s="33"/>
    </row>
    <row r="334">
      <c r="A334" s="12"/>
      <c r="F334" s="33"/>
    </row>
    <row r="335">
      <c r="A335" s="12"/>
      <c r="F335" s="33"/>
    </row>
    <row r="336">
      <c r="A336" s="12"/>
      <c r="F336" s="33"/>
    </row>
    <row r="337">
      <c r="A337" s="12"/>
      <c r="F337" s="33"/>
    </row>
    <row r="338">
      <c r="A338" s="12"/>
      <c r="F338" s="33"/>
    </row>
    <row r="339">
      <c r="A339" s="12"/>
      <c r="F339" s="33"/>
    </row>
    <row r="340">
      <c r="A340" s="12"/>
      <c r="F340" s="33"/>
    </row>
    <row r="341">
      <c r="A341" s="12"/>
      <c r="F341" s="33"/>
    </row>
    <row r="342">
      <c r="A342" s="12"/>
      <c r="F342" s="33"/>
    </row>
    <row r="343">
      <c r="A343" s="12"/>
      <c r="F343" s="33"/>
    </row>
    <row r="344">
      <c r="A344" s="12"/>
      <c r="F344" s="33"/>
    </row>
    <row r="345">
      <c r="A345" s="12"/>
      <c r="F345" s="33"/>
    </row>
    <row r="346">
      <c r="A346" s="12"/>
      <c r="F346" s="33"/>
    </row>
    <row r="347">
      <c r="A347" s="12"/>
      <c r="F347" s="33"/>
    </row>
    <row r="348">
      <c r="A348" s="12"/>
      <c r="F348" s="33"/>
    </row>
    <row r="349">
      <c r="A349" s="12"/>
      <c r="F349" s="33"/>
    </row>
    <row r="350">
      <c r="A350" s="12"/>
      <c r="F350" s="33"/>
    </row>
    <row r="351">
      <c r="A351" s="12"/>
      <c r="F351" s="33"/>
    </row>
    <row r="352">
      <c r="A352" s="12"/>
      <c r="F352" s="33"/>
    </row>
    <row r="353">
      <c r="A353" s="12"/>
      <c r="F353" s="33"/>
    </row>
    <row r="354">
      <c r="A354" s="12"/>
      <c r="F354" s="33"/>
    </row>
    <row r="355">
      <c r="A355" s="12"/>
      <c r="F355" s="33"/>
    </row>
    <row r="356">
      <c r="A356" s="12"/>
      <c r="F356" s="33"/>
    </row>
    <row r="357">
      <c r="A357" s="12"/>
      <c r="F357" s="33"/>
    </row>
    <row r="358">
      <c r="A358" s="12"/>
      <c r="F358" s="33"/>
    </row>
    <row r="359">
      <c r="A359" s="12"/>
      <c r="F359" s="33"/>
    </row>
    <row r="360">
      <c r="A360" s="12"/>
      <c r="F360" s="33"/>
    </row>
    <row r="361">
      <c r="A361" s="12"/>
      <c r="F361" s="33"/>
    </row>
    <row r="362">
      <c r="A362" s="12"/>
      <c r="F362" s="33"/>
    </row>
    <row r="363">
      <c r="A363" s="12"/>
      <c r="F363" s="33"/>
    </row>
    <row r="364">
      <c r="A364" s="12"/>
      <c r="F364" s="33"/>
    </row>
    <row r="365">
      <c r="A365" s="12"/>
      <c r="F365" s="33"/>
    </row>
    <row r="366">
      <c r="A366" s="12"/>
      <c r="F366" s="33"/>
    </row>
    <row r="367">
      <c r="A367" s="12"/>
      <c r="F367" s="33"/>
    </row>
    <row r="368">
      <c r="A368" s="12"/>
      <c r="F368" s="33"/>
    </row>
    <row r="369">
      <c r="A369" s="12"/>
      <c r="F369" s="33"/>
    </row>
    <row r="370">
      <c r="A370" s="12"/>
      <c r="F370" s="33"/>
    </row>
    <row r="371">
      <c r="A371" s="12"/>
      <c r="F371" s="33"/>
    </row>
    <row r="372">
      <c r="A372" s="12"/>
      <c r="F372" s="33"/>
    </row>
    <row r="373">
      <c r="A373" s="12"/>
      <c r="F373" s="33"/>
    </row>
    <row r="374">
      <c r="A374" s="12"/>
      <c r="F374" s="33"/>
    </row>
    <row r="375">
      <c r="A375" s="12"/>
      <c r="F375" s="33"/>
    </row>
    <row r="376">
      <c r="A376" s="12"/>
      <c r="F376" s="33"/>
    </row>
    <row r="377">
      <c r="A377" s="12"/>
      <c r="F377" s="33"/>
    </row>
    <row r="378">
      <c r="A378" s="12"/>
      <c r="F378" s="33"/>
    </row>
    <row r="379">
      <c r="A379" s="12"/>
      <c r="F379" s="33"/>
    </row>
    <row r="380">
      <c r="A380" s="12"/>
      <c r="F380" s="33"/>
    </row>
    <row r="381">
      <c r="A381" s="12"/>
      <c r="F381" s="33"/>
    </row>
    <row r="382">
      <c r="A382" s="12"/>
      <c r="F382" s="33"/>
    </row>
    <row r="383">
      <c r="A383" s="12"/>
      <c r="F383" s="33"/>
    </row>
    <row r="384">
      <c r="A384" s="12"/>
      <c r="F384" s="33"/>
    </row>
    <row r="385">
      <c r="A385" s="12"/>
      <c r="F385" s="33"/>
    </row>
    <row r="386">
      <c r="A386" s="12"/>
      <c r="F386" s="33"/>
    </row>
    <row r="387">
      <c r="A387" s="12"/>
      <c r="F387" s="33"/>
    </row>
    <row r="388">
      <c r="A388" s="12"/>
      <c r="F388" s="33"/>
    </row>
    <row r="389">
      <c r="A389" s="12"/>
      <c r="F389" s="33"/>
    </row>
    <row r="390">
      <c r="A390" s="12"/>
      <c r="F390" s="33"/>
    </row>
    <row r="391">
      <c r="A391" s="12"/>
      <c r="F391" s="33"/>
    </row>
    <row r="392">
      <c r="A392" s="12"/>
      <c r="F392" s="33"/>
    </row>
    <row r="393">
      <c r="A393" s="12"/>
      <c r="F393" s="33"/>
    </row>
    <row r="394">
      <c r="A394" s="12"/>
      <c r="F394" s="33"/>
    </row>
    <row r="395">
      <c r="A395" s="12"/>
      <c r="F395" s="33"/>
    </row>
    <row r="396">
      <c r="A396" s="12"/>
      <c r="F396" s="33"/>
    </row>
    <row r="397">
      <c r="A397" s="12"/>
      <c r="F397" s="33"/>
    </row>
    <row r="398">
      <c r="A398" s="12"/>
      <c r="F398" s="33"/>
    </row>
    <row r="399">
      <c r="A399" s="12"/>
      <c r="F399" s="33"/>
    </row>
    <row r="400">
      <c r="A400" s="12"/>
      <c r="F400" s="33"/>
    </row>
    <row r="401">
      <c r="A401" s="12"/>
      <c r="F401" s="33"/>
    </row>
    <row r="402">
      <c r="A402" s="12"/>
      <c r="F402" s="33"/>
    </row>
    <row r="403">
      <c r="A403" s="12"/>
      <c r="F403" s="33"/>
    </row>
    <row r="404">
      <c r="A404" s="12"/>
      <c r="F404" s="33"/>
    </row>
    <row r="405">
      <c r="A405" s="12"/>
      <c r="F405" s="33"/>
    </row>
    <row r="406">
      <c r="A406" s="12"/>
      <c r="F406" s="33"/>
    </row>
    <row r="407">
      <c r="A407" s="12"/>
      <c r="F407" s="33"/>
    </row>
    <row r="408">
      <c r="A408" s="12"/>
      <c r="F408" s="33"/>
    </row>
    <row r="409">
      <c r="A409" s="12"/>
      <c r="F409" s="33"/>
    </row>
    <row r="410">
      <c r="A410" s="12"/>
      <c r="F410" s="33"/>
    </row>
    <row r="411">
      <c r="A411" s="12"/>
      <c r="F411" s="33"/>
    </row>
    <row r="412">
      <c r="A412" s="12"/>
      <c r="F412" s="33"/>
    </row>
    <row r="413">
      <c r="A413" s="12"/>
      <c r="F413" s="33"/>
    </row>
    <row r="414">
      <c r="A414" s="12"/>
      <c r="F414" s="33"/>
    </row>
    <row r="415">
      <c r="A415" s="12"/>
      <c r="F415" s="33"/>
    </row>
    <row r="416">
      <c r="A416" s="12"/>
      <c r="F416" s="33"/>
    </row>
    <row r="417">
      <c r="A417" s="12"/>
      <c r="F417" s="33"/>
    </row>
    <row r="418">
      <c r="A418" s="12"/>
      <c r="F418" s="33"/>
    </row>
    <row r="419">
      <c r="A419" s="12"/>
      <c r="F419" s="33"/>
    </row>
    <row r="420">
      <c r="A420" s="12"/>
      <c r="F420" s="33"/>
    </row>
    <row r="421">
      <c r="A421" s="12"/>
      <c r="F421" s="33"/>
    </row>
    <row r="422">
      <c r="A422" s="12"/>
      <c r="F422" s="33"/>
    </row>
    <row r="423">
      <c r="A423" s="12"/>
      <c r="F423" s="33"/>
    </row>
    <row r="424">
      <c r="A424" s="12"/>
      <c r="F424" s="33"/>
    </row>
    <row r="425">
      <c r="A425" s="12"/>
      <c r="F425" s="33"/>
    </row>
    <row r="426">
      <c r="A426" s="12"/>
      <c r="F426" s="33"/>
    </row>
    <row r="427">
      <c r="A427" s="12"/>
      <c r="F427" s="33"/>
    </row>
    <row r="428">
      <c r="A428" s="12"/>
      <c r="F428" s="33"/>
    </row>
    <row r="429">
      <c r="A429" s="12"/>
      <c r="F429" s="33"/>
    </row>
    <row r="430">
      <c r="A430" s="12"/>
      <c r="F430" s="33"/>
    </row>
    <row r="431">
      <c r="A431" s="12"/>
      <c r="F431" s="33"/>
    </row>
    <row r="432">
      <c r="A432" s="12"/>
      <c r="F432" s="33"/>
    </row>
    <row r="433">
      <c r="A433" s="12"/>
      <c r="F433" s="33"/>
    </row>
    <row r="434">
      <c r="A434" s="12"/>
      <c r="F434" s="33"/>
    </row>
    <row r="435">
      <c r="A435" s="12"/>
      <c r="F435" s="33"/>
    </row>
    <row r="436">
      <c r="A436" s="12"/>
      <c r="F436" s="33"/>
    </row>
    <row r="437">
      <c r="A437" s="12"/>
      <c r="F437" s="33"/>
    </row>
    <row r="438">
      <c r="A438" s="12"/>
      <c r="F438" s="33"/>
    </row>
    <row r="439">
      <c r="A439" s="12"/>
      <c r="F439" s="33"/>
    </row>
    <row r="440">
      <c r="A440" s="12"/>
      <c r="F440" s="33"/>
    </row>
    <row r="441">
      <c r="A441" s="12"/>
      <c r="F441" s="33"/>
    </row>
    <row r="442">
      <c r="A442" s="12"/>
      <c r="F442" s="33"/>
    </row>
    <row r="443">
      <c r="A443" s="12"/>
      <c r="F443" s="33"/>
    </row>
    <row r="444">
      <c r="A444" s="12"/>
      <c r="F444" s="33"/>
    </row>
    <row r="445">
      <c r="A445" s="12"/>
      <c r="F445" s="33"/>
    </row>
    <row r="446">
      <c r="A446" s="12"/>
      <c r="F446" s="33"/>
    </row>
    <row r="447">
      <c r="A447" s="12"/>
      <c r="F447" s="33"/>
    </row>
    <row r="448">
      <c r="A448" s="12"/>
      <c r="F448" s="33"/>
    </row>
    <row r="449">
      <c r="A449" s="12"/>
      <c r="F449" s="33"/>
    </row>
    <row r="450">
      <c r="A450" s="12"/>
      <c r="F450" s="33"/>
    </row>
    <row r="451">
      <c r="A451" s="12"/>
      <c r="F451" s="33"/>
    </row>
    <row r="452">
      <c r="A452" s="12"/>
      <c r="F452" s="33"/>
    </row>
    <row r="453">
      <c r="A453" s="12"/>
      <c r="F453" s="33"/>
    </row>
    <row r="454">
      <c r="A454" s="12"/>
      <c r="F454" s="33"/>
    </row>
    <row r="455">
      <c r="A455" s="12"/>
      <c r="F455" s="33"/>
    </row>
    <row r="456">
      <c r="A456" s="12"/>
      <c r="F456" s="33"/>
    </row>
    <row r="457">
      <c r="A457" s="12"/>
      <c r="F457" s="33"/>
    </row>
    <row r="458">
      <c r="A458" s="12"/>
      <c r="F458" s="33"/>
    </row>
    <row r="459">
      <c r="A459" s="12"/>
      <c r="F459" s="33"/>
    </row>
    <row r="460">
      <c r="A460" s="12"/>
      <c r="F460" s="33"/>
    </row>
    <row r="461">
      <c r="A461" s="12"/>
      <c r="F461" s="33"/>
    </row>
    <row r="462">
      <c r="A462" s="12"/>
      <c r="F462" s="33"/>
    </row>
    <row r="463">
      <c r="A463" s="12"/>
      <c r="F463" s="33"/>
    </row>
    <row r="464">
      <c r="A464" s="12"/>
      <c r="F464" s="33"/>
    </row>
    <row r="465">
      <c r="A465" s="12"/>
      <c r="F465" s="33"/>
    </row>
    <row r="466">
      <c r="A466" s="12"/>
      <c r="F466" s="33"/>
    </row>
    <row r="467">
      <c r="A467" s="12"/>
      <c r="F467" s="33"/>
    </row>
    <row r="468">
      <c r="A468" s="12"/>
      <c r="F468" s="33"/>
    </row>
    <row r="469">
      <c r="A469" s="12"/>
      <c r="F469" s="33"/>
    </row>
    <row r="470">
      <c r="A470" s="12"/>
      <c r="F470" s="33"/>
    </row>
    <row r="471">
      <c r="A471" s="12"/>
      <c r="F471" s="33"/>
    </row>
    <row r="472">
      <c r="A472" s="12"/>
      <c r="F472" s="33"/>
    </row>
    <row r="473">
      <c r="A473" s="12"/>
      <c r="F473" s="33"/>
    </row>
    <row r="474">
      <c r="A474" s="12"/>
      <c r="F474" s="33"/>
    </row>
    <row r="475">
      <c r="A475" s="12"/>
      <c r="F475" s="33"/>
    </row>
    <row r="476">
      <c r="A476" s="12"/>
      <c r="F476" s="33"/>
    </row>
    <row r="477">
      <c r="A477" s="12"/>
      <c r="F477" s="33"/>
    </row>
    <row r="478">
      <c r="A478" s="12"/>
      <c r="F478" s="33"/>
    </row>
    <row r="479">
      <c r="A479" s="12"/>
      <c r="F479" s="33"/>
    </row>
    <row r="480">
      <c r="A480" s="12"/>
      <c r="F480" s="33"/>
    </row>
    <row r="481">
      <c r="A481" s="12"/>
      <c r="F481" s="33"/>
    </row>
    <row r="482">
      <c r="A482" s="12"/>
      <c r="F482" s="33"/>
    </row>
    <row r="483">
      <c r="A483" s="12"/>
      <c r="F483" s="33"/>
    </row>
    <row r="484">
      <c r="A484" s="12"/>
      <c r="F484" s="33"/>
    </row>
    <row r="485">
      <c r="A485" s="12"/>
      <c r="F485" s="33"/>
    </row>
    <row r="486">
      <c r="A486" s="12"/>
      <c r="F486" s="33"/>
    </row>
    <row r="487">
      <c r="A487" s="12"/>
      <c r="F487" s="33"/>
    </row>
    <row r="488">
      <c r="A488" s="12"/>
      <c r="F488" s="33"/>
    </row>
    <row r="489">
      <c r="A489" s="12"/>
      <c r="F489" s="33"/>
    </row>
    <row r="490">
      <c r="A490" s="12"/>
      <c r="F490" s="33"/>
    </row>
    <row r="491">
      <c r="A491" s="12"/>
      <c r="F491" s="33"/>
    </row>
    <row r="492">
      <c r="A492" s="12"/>
      <c r="F492" s="33"/>
    </row>
    <row r="493">
      <c r="A493" s="12"/>
      <c r="F493" s="33"/>
    </row>
    <row r="494">
      <c r="A494" s="12"/>
      <c r="F494" s="33"/>
    </row>
    <row r="495">
      <c r="A495" s="12"/>
      <c r="F495" s="33"/>
    </row>
    <row r="496">
      <c r="A496" s="12"/>
      <c r="F496" s="33"/>
    </row>
    <row r="497">
      <c r="A497" s="12"/>
      <c r="F497" s="33"/>
    </row>
    <row r="498">
      <c r="A498" s="12"/>
      <c r="F498" s="33"/>
    </row>
    <row r="499">
      <c r="A499" s="12"/>
      <c r="F499" s="33"/>
    </row>
    <row r="500">
      <c r="A500" s="12"/>
      <c r="F500" s="33"/>
    </row>
    <row r="501">
      <c r="A501" s="12"/>
      <c r="F501" s="33"/>
    </row>
    <row r="502">
      <c r="A502" s="12"/>
      <c r="F502" s="33"/>
    </row>
    <row r="503">
      <c r="A503" s="12"/>
      <c r="F503" s="33"/>
    </row>
    <row r="504">
      <c r="A504" s="12"/>
      <c r="F504" s="33"/>
    </row>
    <row r="505">
      <c r="A505" s="12"/>
      <c r="F505" s="33"/>
    </row>
    <row r="506">
      <c r="A506" s="12"/>
      <c r="F506" s="33"/>
    </row>
    <row r="507">
      <c r="A507" s="12"/>
      <c r="F507" s="33"/>
    </row>
    <row r="508">
      <c r="A508" s="12"/>
      <c r="F508" s="33"/>
    </row>
    <row r="509">
      <c r="A509" s="12"/>
      <c r="F509" s="33"/>
    </row>
    <row r="510">
      <c r="A510" s="12"/>
      <c r="F510" s="33"/>
    </row>
    <row r="511">
      <c r="A511" s="12"/>
      <c r="F511" s="33"/>
    </row>
    <row r="512">
      <c r="A512" s="12"/>
      <c r="F512" s="33"/>
    </row>
    <row r="513">
      <c r="A513" s="12"/>
      <c r="F513" s="33"/>
    </row>
    <row r="514">
      <c r="A514" s="12"/>
      <c r="F514" s="33"/>
    </row>
    <row r="515">
      <c r="A515" s="12"/>
      <c r="F515" s="33"/>
    </row>
    <row r="516">
      <c r="A516" s="12"/>
      <c r="F516" s="33"/>
    </row>
    <row r="517">
      <c r="A517" s="12"/>
      <c r="F517" s="33"/>
    </row>
    <row r="518">
      <c r="A518" s="12"/>
      <c r="F518" s="33"/>
    </row>
    <row r="519">
      <c r="A519" s="12"/>
      <c r="F519" s="33"/>
    </row>
    <row r="520">
      <c r="A520" s="12"/>
      <c r="F520" s="33"/>
    </row>
    <row r="521">
      <c r="A521" s="12"/>
      <c r="F521" s="33"/>
    </row>
    <row r="522">
      <c r="A522" s="12"/>
      <c r="F522" s="33"/>
    </row>
    <row r="523">
      <c r="A523" s="12"/>
      <c r="F523" s="33"/>
    </row>
    <row r="524">
      <c r="A524" s="12"/>
      <c r="F524" s="33"/>
    </row>
    <row r="525">
      <c r="A525" s="12"/>
      <c r="F525" s="33"/>
    </row>
    <row r="526">
      <c r="A526" s="12"/>
      <c r="F526" s="33"/>
    </row>
    <row r="527">
      <c r="A527" s="12"/>
      <c r="F527" s="33"/>
    </row>
    <row r="528">
      <c r="A528" s="12"/>
      <c r="F528" s="33"/>
    </row>
    <row r="529">
      <c r="A529" s="12"/>
      <c r="F529" s="33"/>
    </row>
    <row r="530">
      <c r="A530" s="12"/>
      <c r="F530" s="33"/>
    </row>
    <row r="531">
      <c r="A531" s="12"/>
      <c r="F531" s="33"/>
    </row>
    <row r="532">
      <c r="A532" s="12"/>
      <c r="F532" s="33"/>
    </row>
    <row r="533">
      <c r="A533" s="12"/>
      <c r="F533" s="33"/>
    </row>
    <row r="534">
      <c r="A534" s="12"/>
      <c r="F534" s="33"/>
    </row>
    <row r="535">
      <c r="A535" s="12"/>
      <c r="F535" s="33"/>
    </row>
    <row r="536">
      <c r="A536" s="12"/>
      <c r="F536" s="33"/>
    </row>
    <row r="537">
      <c r="A537" s="12"/>
      <c r="F537" s="33"/>
    </row>
    <row r="538">
      <c r="A538" s="12"/>
      <c r="F538" s="33"/>
    </row>
    <row r="539">
      <c r="A539" s="12"/>
      <c r="F539" s="33"/>
    </row>
    <row r="540">
      <c r="A540" s="12"/>
      <c r="F540" s="33"/>
    </row>
    <row r="541">
      <c r="A541" s="12"/>
      <c r="F541" s="33"/>
    </row>
    <row r="542">
      <c r="A542" s="12"/>
      <c r="F542" s="33"/>
    </row>
    <row r="543">
      <c r="A543" s="12"/>
      <c r="F543" s="33"/>
    </row>
    <row r="544">
      <c r="A544" s="12"/>
      <c r="F544" s="33"/>
    </row>
    <row r="545">
      <c r="A545" s="12"/>
      <c r="F545" s="33"/>
    </row>
    <row r="546">
      <c r="A546" s="12"/>
      <c r="F546" s="33"/>
    </row>
    <row r="547">
      <c r="A547" s="12"/>
      <c r="F547" s="33"/>
    </row>
    <row r="548">
      <c r="A548" s="12"/>
      <c r="F548" s="33"/>
    </row>
    <row r="549">
      <c r="A549" s="12"/>
      <c r="F549" s="33"/>
    </row>
    <row r="550">
      <c r="A550" s="12"/>
      <c r="F550" s="33"/>
    </row>
    <row r="551">
      <c r="A551" s="12"/>
      <c r="F551" s="33"/>
    </row>
    <row r="552">
      <c r="A552" s="12"/>
      <c r="F552" s="33"/>
    </row>
    <row r="553">
      <c r="A553" s="12"/>
      <c r="F553" s="33"/>
    </row>
    <row r="554">
      <c r="A554" s="12"/>
      <c r="F554" s="33"/>
    </row>
    <row r="555">
      <c r="A555" s="12"/>
      <c r="F555" s="33"/>
    </row>
    <row r="556">
      <c r="A556" s="12"/>
      <c r="F556" s="33"/>
    </row>
    <row r="557">
      <c r="A557" s="12"/>
      <c r="F557" s="33"/>
    </row>
    <row r="558">
      <c r="A558" s="12"/>
      <c r="F558" s="33"/>
    </row>
    <row r="559">
      <c r="A559" s="12"/>
      <c r="F559" s="33"/>
    </row>
    <row r="560">
      <c r="A560" s="12"/>
      <c r="F560" s="33"/>
    </row>
    <row r="561">
      <c r="A561" s="12"/>
      <c r="F561" s="33"/>
    </row>
    <row r="562">
      <c r="A562" s="12"/>
      <c r="F562" s="33"/>
    </row>
    <row r="563">
      <c r="A563" s="12"/>
      <c r="F563" s="33"/>
    </row>
    <row r="564">
      <c r="A564" s="12"/>
      <c r="F564" s="33"/>
    </row>
    <row r="565">
      <c r="A565" s="12"/>
      <c r="F565" s="33"/>
    </row>
    <row r="566">
      <c r="A566" s="12"/>
      <c r="F566" s="33"/>
    </row>
    <row r="567">
      <c r="A567" s="12"/>
      <c r="F567" s="33"/>
    </row>
    <row r="568">
      <c r="A568" s="12"/>
      <c r="F568" s="33"/>
    </row>
    <row r="569">
      <c r="A569" s="12"/>
      <c r="F569" s="33"/>
    </row>
    <row r="570">
      <c r="A570" s="12"/>
      <c r="F570" s="33"/>
    </row>
    <row r="571">
      <c r="A571" s="12"/>
      <c r="F571" s="33"/>
    </row>
    <row r="572">
      <c r="A572" s="12"/>
      <c r="F572" s="33"/>
    </row>
    <row r="573">
      <c r="A573" s="12"/>
      <c r="F573" s="33"/>
    </row>
    <row r="574">
      <c r="A574" s="12"/>
      <c r="F574" s="33"/>
    </row>
    <row r="575">
      <c r="A575" s="12"/>
      <c r="F575" s="33"/>
    </row>
    <row r="576">
      <c r="A576" s="12"/>
      <c r="F576" s="33"/>
    </row>
    <row r="577">
      <c r="A577" s="12"/>
      <c r="F577" s="33"/>
    </row>
    <row r="578">
      <c r="A578" s="12"/>
      <c r="F578" s="33"/>
    </row>
    <row r="579">
      <c r="A579" s="12"/>
      <c r="F579" s="33"/>
    </row>
    <row r="580">
      <c r="A580" s="12"/>
      <c r="F580" s="33"/>
    </row>
    <row r="581">
      <c r="A581" s="12"/>
      <c r="F581" s="33"/>
    </row>
    <row r="582">
      <c r="A582" s="12"/>
      <c r="F582" s="33"/>
    </row>
    <row r="583">
      <c r="A583" s="12"/>
      <c r="F583" s="33"/>
    </row>
    <row r="584">
      <c r="A584" s="12"/>
      <c r="F584" s="33"/>
    </row>
    <row r="585">
      <c r="A585" s="12"/>
      <c r="F585" s="33"/>
    </row>
    <row r="586">
      <c r="A586" s="12"/>
      <c r="F586" s="33"/>
    </row>
    <row r="587">
      <c r="A587" s="12"/>
      <c r="F587" s="33"/>
    </row>
    <row r="588">
      <c r="A588" s="12"/>
      <c r="F588" s="33"/>
    </row>
    <row r="589">
      <c r="A589" s="12"/>
      <c r="F589" s="33"/>
    </row>
    <row r="590">
      <c r="A590" s="12"/>
      <c r="F590" s="33"/>
    </row>
    <row r="591">
      <c r="A591" s="12"/>
      <c r="F591" s="33"/>
    </row>
    <row r="592">
      <c r="A592" s="12"/>
      <c r="F592" s="33"/>
    </row>
    <row r="593">
      <c r="A593" s="12"/>
      <c r="F593" s="33"/>
    </row>
    <row r="594">
      <c r="A594" s="12"/>
      <c r="F594" s="33"/>
    </row>
    <row r="595">
      <c r="A595" s="12"/>
      <c r="F595" s="33"/>
    </row>
    <row r="596">
      <c r="A596" s="12"/>
      <c r="F596" s="33"/>
    </row>
    <row r="597">
      <c r="A597" s="12"/>
      <c r="F597" s="33"/>
    </row>
    <row r="598">
      <c r="A598" s="12"/>
      <c r="F598" s="33"/>
    </row>
    <row r="599">
      <c r="A599" s="12"/>
      <c r="F599" s="33"/>
    </row>
    <row r="600">
      <c r="A600" s="12"/>
      <c r="F600" s="33"/>
    </row>
    <row r="601">
      <c r="A601" s="12"/>
      <c r="F601" s="33"/>
    </row>
    <row r="602">
      <c r="A602" s="12"/>
      <c r="F602" s="33"/>
    </row>
    <row r="603">
      <c r="A603" s="12"/>
      <c r="F603" s="33"/>
    </row>
    <row r="604">
      <c r="A604" s="12"/>
      <c r="F604" s="33"/>
    </row>
    <row r="605">
      <c r="A605" s="12"/>
      <c r="F605" s="33"/>
    </row>
    <row r="606">
      <c r="A606" s="12"/>
      <c r="F606" s="33"/>
    </row>
    <row r="607">
      <c r="A607" s="12"/>
      <c r="F607" s="33"/>
    </row>
    <row r="608">
      <c r="A608" s="12"/>
      <c r="F608" s="33"/>
    </row>
    <row r="609">
      <c r="A609" s="12"/>
      <c r="F609" s="33"/>
    </row>
    <row r="610">
      <c r="A610" s="12"/>
      <c r="F610" s="33"/>
    </row>
    <row r="611">
      <c r="A611" s="12"/>
      <c r="F611" s="33"/>
    </row>
    <row r="612">
      <c r="A612" s="12"/>
      <c r="F612" s="33"/>
    </row>
    <row r="613">
      <c r="A613" s="12"/>
      <c r="F613" s="33"/>
    </row>
    <row r="614">
      <c r="A614" s="12"/>
      <c r="F614" s="33"/>
    </row>
    <row r="615">
      <c r="A615" s="12"/>
      <c r="F615" s="33"/>
    </row>
    <row r="616">
      <c r="A616" s="12"/>
      <c r="F616" s="33"/>
    </row>
    <row r="617">
      <c r="A617" s="12"/>
      <c r="F617" s="33"/>
    </row>
    <row r="618">
      <c r="A618" s="12"/>
      <c r="F618" s="33"/>
    </row>
    <row r="619">
      <c r="A619" s="12"/>
      <c r="F619" s="33"/>
    </row>
    <row r="620">
      <c r="A620" s="12"/>
      <c r="F620" s="33"/>
    </row>
    <row r="621">
      <c r="A621" s="12"/>
      <c r="F621" s="33"/>
    </row>
    <row r="622">
      <c r="A622" s="12"/>
      <c r="F622" s="33"/>
    </row>
    <row r="623">
      <c r="A623" s="12"/>
      <c r="F623" s="33"/>
    </row>
    <row r="624">
      <c r="A624" s="12"/>
      <c r="F624" s="33"/>
    </row>
    <row r="625">
      <c r="A625" s="12"/>
      <c r="F625" s="33"/>
    </row>
    <row r="626">
      <c r="A626" s="12"/>
      <c r="F626" s="33"/>
    </row>
    <row r="627">
      <c r="A627" s="12"/>
      <c r="F627" s="33"/>
    </row>
    <row r="628">
      <c r="A628" s="12"/>
      <c r="F628" s="33"/>
    </row>
    <row r="629">
      <c r="A629" s="12"/>
      <c r="F629" s="33"/>
    </row>
    <row r="630">
      <c r="A630" s="12"/>
      <c r="F630" s="33"/>
    </row>
    <row r="631">
      <c r="A631" s="12"/>
      <c r="F631" s="33"/>
    </row>
    <row r="632">
      <c r="A632" s="12"/>
      <c r="F632" s="33"/>
    </row>
    <row r="633">
      <c r="A633" s="12"/>
      <c r="F633" s="33"/>
    </row>
    <row r="634">
      <c r="A634" s="12"/>
      <c r="F634" s="33"/>
    </row>
    <row r="635">
      <c r="A635" s="12"/>
      <c r="F635" s="33"/>
    </row>
    <row r="636">
      <c r="A636" s="12"/>
      <c r="F636" s="33"/>
    </row>
    <row r="637">
      <c r="A637" s="12"/>
      <c r="F637" s="33"/>
    </row>
    <row r="638">
      <c r="A638" s="12"/>
      <c r="F638" s="33"/>
    </row>
    <row r="639">
      <c r="A639" s="12"/>
      <c r="F639" s="33"/>
    </row>
    <row r="640">
      <c r="A640" s="12"/>
      <c r="F640" s="33"/>
    </row>
    <row r="641">
      <c r="A641" s="12"/>
      <c r="F641" s="33"/>
    </row>
    <row r="642">
      <c r="A642" s="12"/>
      <c r="F642" s="33"/>
    </row>
    <row r="643">
      <c r="A643" s="12"/>
      <c r="F643" s="33"/>
    </row>
    <row r="644">
      <c r="A644" s="12"/>
      <c r="F644" s="33"/>
    </row>
    <row r="645">
      <c r="A645" s="12"/>
      <c r="F645" s="33"/>
    </row>
    <row r="646">
      <c r="A646" s="12"/>
      <c r="F646" s="33"/>
    </row>
    <row r="647">
      <c r="A647" s="12"/>
      <c r="F647" s="33"/>
    </row>
    <row r="648">
      <c r="A648" s="12"/>
      <c r="F648" s="33"/>
    </row>
    <row r="649">
      <c r="A649" s="12"/>
      <c r="F649" s="33"/>
    </row>
    <row r="650">
      <c r="A650" s="12"/>
      <c r="F650" s="33"/>
    </row>
    <row r="651">
      <c r="A651" s="12"/>
      <c r="F651" s="33"/>
    </row>
    <row r="652">
      <c r="A652" s="12"/>
      <c r="F652" s="33"/>
    </row>
    <row r="653">
      <c r="A653" s="12"/>
      <c r="F653" s="33"/>
    </row>
    <row r="654">
      <c r="A654" s="12"/>
      <c r="F654" s="33"/>
    </row>
    <row r="655">
      <c r="A655" s="12"/>
      <c r="F655" s="33"/>
    </row>
    <row r="656">
      <c r="A656" s="12"/>
      <c r="F656" s="33"/>
    </row>
    <row r="657">
      <c r="A657" s="12"/>
      <c r="F657" s="33"/>
    </row>
    <row r="658">
      <c r="A658" s="12"/>
      <c r="F658" s="33"/>
    </row>
    <row r="659">
      <c r="A659" s="12"/>
      <c r="F659" s="33"/>
    </row>
    <row r="660">
      <c r="A660" s="12"/>
      <c r="F660" s="33"/>
    </row>
    <row r="661">
      <c r="A661" s="12"/>
      <c r="F661" s="33"/>
    </row>
    <row r="662">
      <c r="A662" s="12"/>
      <c r="F662" s="33"/>
    </row>
    <row r="663">
      <c r="A663" s="12"/>
      <c r="F663" s="33"/>
    </row>
    <row r="664">
      <c r="A664" s="12"/>
      <c r="F664" s="33"/>
    </row>
    <row r="665">
      <c r="A665" s="12"/>
      <c r="F665" s="33"/>
    </row>
    <row r="666">
      <c r="A666" s="12"/>
      <c r="F666" s="33"/>
    </row>
    <row r="667">
      <c r="A667" s="12"/>
      <c r="F667" s="33"/>
    </row>
    <row r="668">
      <c r="A668" s="12"/>
      <c r="F668" s="33"/>
    </row>
    <row r="669">
      <c r="A669" s="12"/>
      <c r="F669" s="33"/>
    </row>
    <row r="670">
      <c r="A670" s="12"/>
      <c r="F670" s="33"/>
    </row>
    <row r="671">
      <c r="A671" s="12"/>
      <c r="F671" s="33"/>
    </row>
    <row r="672">
      <c r="A672" s="12"/>
      <c r="F672" s="33"/>
    </row>
    <row r="673">
      <c r="A673" s="12"/>
      <c r="F673" s="33"/>
    </row>
    <row r="674">
      <c r="A674" s="12"/>
      <c r="F674" s="33"/>
    </row>
    <row r="675">
      <c r="A675" s="12"/>
      <c r="F675" s="33"/>
    </row>
    <row r="676">
      <c r="A676" s="12"/>
      <c r="F676" s="33"/>
    </row>
    <row r="677">
      <c r="A677" s="12"/>
      <c r="F677" s="33"/>
    </row>
    <row r="678">
      <c r="A678" s="12"/>
      <c r="F678" s="33"/>
    </row>
    <row r="679">
      <c r="A679" s="12"/>
      <c r="F679" s="33"/>
    </row>
    <row r="680">
      <c r="A680" s="12"/>
      <c r="F680" s="33"/>
    </row>
    <row r="681">
      <c r="A681" s="12"/>
      <c r="F681" s="33"/>
    </row>
    <row r="682">
      <c r="A682" s="12"/>
      <c r="F682" s="33"/>
    </row>
    <row r="683">
      <c r="A683" s="12"/>
      <c r="F683" s="33"/>
    </row>
    <row r="684">
      <c r="A684" s="12"/>
      <c r="F684" s="33"/>
    </row>
    <row r="685">
      <c r="A685" s="12"/>
      <c r="F685" s="33"/>
    </row>
    <row r="686">
      <c r="A686" s="12"/>
      <c r="F686" s="33"/>
    </row>
    <row r="687">
      <c r="A687" s="12"/>
      <c r="F687" s="33"/>
    </row>
    <row r="688">
      <c r="A688" s="12"/>
      <c r="F688" s="33"/>
    </row>
    <row r="689">
      <c r="A689" s="12"/>
      <c r="F689" s="33"/>
    </row>
    <row r="690">
      <c r="A690" s="12"/>
      <c r="F690" s="33"/>
    </row>
    <row r="691">
      <c r="A691" s="12"/>
      <c r="F691" s="33"/>
    </row>
    <row r="692">
      <c r="A692" s="12"/>
      <c r="F692" s="33"/>
    </row>
    <row r="693">
      <c r="A693" s="12"/>
      <c r="F693" s="33"/>
    </row>
    <row r="694">
      <c r="A694" s="12"/>
      <c r="F694" s="33"/>
    </row>
    <row r="695">
      <c r="A695" s="12"/>
      <c r="F695" s="33"/>
    </row>
    <row r="696">
      <c r="A696" s="12"/>
      <c r="F696" s="33"/>
    </row>
    <row r="697">
      <c r="A697" s="12"/>
      <c r="F697" s="33"/>
    </row>
    <row r="698">
      <c r="A698" s="12"/>
      <c r="F698" s="33"/>
    </row>
    <row r="699">
      <c r="A699" s="12"/>
      <c r="F699" s="33"/>
    </row>
    <row r="700">
      <c r="A700" s="12"/>
      <c r="F700" s="33"/>
    </row>
    <row r="701">
      <c r="A701" s="12"/>
      <c r="F701" s="33"/>
    </row>
    <row r="702">
      <c r="A702" s="12"/>
      <c r="F702" s="33"/>
    </row>
    <row r="703">
      <c r="A703" s="12"/>
      <c r="F703" s="33"/>
    </row>
    <row r="704">
      <c r="A704" s="12"/>
      <c r="F704" s="33"/>
    </row>
    <row r="705">
      <c r="A705" s="12"/>
      <c r="F705" s="33"/>
    </row>
    <row r="706">
      <c r="A706" s="12"/>
      <c r="F706" s="33"/>
    </row>
    <row r="707">
      <c r="A707" s="12"/>
      <c r="F707" s="33"/>
    </row>
    <row r="708">
      <c r="A708" s="12"/>
      <c r="F708" s="33"/>
    </row>
    <row r="709">
      <c r="A709" s="12"/>
      <c r="F709" s="33"/>
    </row>
    <row r="710">
      <c r="A710" s="12"/>
      <c r="F710" s="33"/>
    </row>
    <row r="711">
      <c r="A711" s="12"/>
      <c r="F711" s="33"/>
    </row>
    <row r="712">
      <c r="A712" s="12"/>
      <c r="F712" s="33"/>
    </row>
    <row r="713">
      <c r="A713" s="12"/>
      <c r="F713" s="33"/>
    </row>
    <row r="714">
      <c r="A714" s="12"/>
      <c r="F714" s="33"/>
    </row>
    <row r="715">
      <c r="A715" s="12"/>
      <c r="F715" s="33"/>
    </row>
    <row r="716">
      <c r="A716" s="12"/>
      <c r="F716" s="33"/>
    </row>
    <row r="717">
      <c r="A717" s="12"/>
      <c r="F717" s="33"/>
    </row>
    <row r="718">
      <c r="A718" s="12"/>
      <c r="F718" s="33"/>
    </row>
    <row r="719">
      <c r="A719" s="12"/>
      <c r="F719" s="33"/>
    </row>
    <row r="720">
      <c r="A720" s="12"/>
      <c r="F720" s="33"/>
    </row>
    <row r="721">
      <c r="A721" s="12"/>
      <c r="F721" s="33"/>
    </row>
    <row r="722">
      <c r="A722" s="12"/>
      <c r="F722" s="33"/>
    </row>
    <row r="723">
      <c r="A723" s="12"/>
      <c r="F723" s="33"/>
    </row>
    <row r="724">
      <c r="A724" s="12"/>
      <c r="F724" s="33"/>
    </row>
    <row r="725">
      <c r="A725" s="12"/>
      <c r="F725" s="33"/>
    </row>
    <row r="726">
      <c r="A726" s="12"/>
      <c r="F726" s="33"/>
    </row>
    <row r="727">
      <c r="A727" s="12"/>
      <c r="F727" s="33"/>
    </row>
    <row r="728">
      <c r="A728" s="12"/>
      <c r="F728" s="33"/>
    </row>
    <row r="729">
      <c r="A729" s="12"/>
      <c r="F729" s="33"/>
    </row>
    <row r="730">
      <c r="A730" s="12"/>
      <c r="F730" s="33"/>
    </row>
    <row r="731">
      <c r="A731" s="12"/>
      <c r="F731" s="33"/>
    </row>
    <row r="732">
      <c r="A732" s="12"/>
      <c r="F732" s="33"/>
    </row>
    <row r="733">
      <c r="A733" s="12"/>
      <c r="F733" s="33"/>
    </row>
    <row r="734">
      <c r="A734" s="12"/>
      <c r="F734" s="33"/>
    </row>
    <row r="735">
      <c r="A735" s="12"/>
      <c r="F735" s="33"/>
    </row>
    <row r="736">
      <c r="A736" s="12"/>
      <c r="F736" s="33"/>
    </row>
    <row r="737">
      <c r="A737" s="12"/>
      <c r="F737" s="33"/>
    </row>
    <row r="738">
      <c r="A738" s="12"/>
      <c r="F738" s="33"/>
    </row>
    <row r="739">
      <c r="A739" s="12"/>
      <c r="F739" s="33"/>
    </row>
    <row r="740">
      <c r="A740" s="12"/>
      <c r="F740" s="33"/>
    </row>
    <row r="741">
      <c r="A741" s="12"/>
      <c r="F741" s="33"/>
    </row>
    <row r="742">
      <c r="A742" s="12"/>
      <c r="F742" s="33"/>
    </row>
    <row r="743">
      <c r="A743" s="12"/>
      <c r="F743" s="33"/>
    </row>
    <row r="744">
      <c r="A744" s="12"/>
      <c r="F744" s="33"/>
    </row>
    <row r="745">
      <c r="A745" s="12"/>
      <c r="F745" s="33"/>
    </row>
    <row r="746">
      <c r="A746" s="12"/>
      <c r="F746" s="33"/>
    </row>
    <row r="747">
      <c r="A747" s="12"/>
      <c r="F747" s="33"/>
    </row>
    <row r="748">
      <c r="A748" s="12"/>
      <c r="F748" s="33"/>
    </row>
    <row r="749">
      <c r="A749" s="12"/>
      <c r="F749" s="33"/>
    </row>
    <row r="750">
      <c r="A750" s="12"/>
      <c r="F750" s="33"/>
    </row>
    <row r="751">
      <c r="A751" s="12"/>
      <c r="F751" s="33"/>
    </row>
    <row r="752">
      <c r="A752" s="12"/>
      <c r="F752" s="33"/>
    </row>
    <row r="753">
      <c r="A753" s="12"/>
      <c r="F753" s="33"/>
    </row>
    <row r="754">
      <c r="A754" s="12"/>
      <c r="F754" s="33"/>
    </row>
    <row r="755">
      <c r="A755" s="12"/>
      <c r="F755" s="33"/>
    </row>
    <row r="756">
      <c r="A756" s="12"/>
      <c r="F756" s="33"/>
    </row>
    <row r="757">
      <c r="A757" s="12"/>
      <c r="F757" s="33"/>
    </row>
    <row r="758">
      <c r="A758" s="12"/>
      <c r="F758" s="33"/>
    </row>
    <row r="759">
      <c r="A759" s="12"/>
      <c r="F759" s="33"/>
    </row>
    <row r="760">
      <c r="A760" s="12"/>
      <c r="F760" s="33"/>
    </row>
    <row r="761">
      <c r="A761" s="12"/>
      <c r="F761" s="33"/>
    </row>
    <row r="762">
      <c r="A762" s="12"/>
      <c r="F762" s="33"/>
    </row>
    <row r="763">
      <c r="A763" s="12"/>
      <c r="F763" s="33"/>
    </row>
    <row r="764">
      <c r="A764" s="12"/>
      <c r="F764" s="33"/>
    </row>
    <row r="765">
      <c r="A765" s="12"/>
      <c r="F765" s="33"/>
    </row>
    <row r="766">
      <c r="A766" s="12"/>
      <c r="F766" s="33"/>
    </row>
    <row r="767">
      <c r="A767" s="12"/>
      <c r="F767" s="33"/>
    </row>
    <row r="768">
      <c r="A768" s="12"/>
      <c r="F768" s="33"/>
    </row>
    <row r="769">
      <c r="A769" s="12"/>
      <c r="F769" s="33"/>
    </row>
    <row r="770">
      <c r="A770" s="12"/>
      <c r="F770" s="33"/>
    </row>
    <row r="771">
      <c r="A771" s="12"/>
      <c r="F771" s="33"/>
    </row>
    <row r="772">
      <c r="A772" s="12"/>
      <c r="F772" s="33"/>
    </row>
    <row r="773">
      <c r="A773" s="12"/>
      <c r="F773" s="33"/>
    </row>
    <row r="774">
      <c r="A774" s="12"/>
      <c r="F774" s="33"/>
    </row>
    <row r="775">
      <c r="A775" s="12"/>
      <c r="F775" s="33"/>
    </row>
    <row r="776">
      <c r="A776" s="12"/>
      <c r="F776" s="33"/>
    </row>
    <row r="777">
      <c r="A777" s="12"/>
      <c r="F777" s="33"/>
    </row>
    <row r="778">
      <c r="A778" s="12"/>
      <c r="F778" s="33"/>
    </row>
    <row r="779">
      <c r="A779" s="12"/>
      <c r="F779" s="33"/>
    </row>
    <row r="780">
      <c r="A780" s="12"/>
      <c r="F780" s="33"/>
    </row>
    <row r="781">
      <c r="A781" s="12"/>
      <c r="F781" s="33"/>
    </row>
    <row r="782">
      <c r="A782" s="12"/>
      <c r="F782" s="33"/>
    </row>
    <row r="783">
      <c r="A783" s="12"/>
      <c r="F783" s="33"/>
    </row>
    <row r="784">
      <c r="A784" s="12"/>
      <c r="F784" s="33"/>
    </row>
    <row r="785">
      <c r="A785" s="12"/>
      <c r="F785" s="33"/>
    </row>
    <row r="786">
      <c r="A786" s="12"/>
      <c r="F786" s="33"/>
    </row>
    <row r="787">
      <c r="A787" s="12"/>
      <c r="F787" s="33"/>
    </row>
    <row r="788">
      <c r="A788" s="12"/>
      <c r="F788" s="33"/>
    </row>
    <row r="789">
      <c r="A789" s="12"/>
      <c r="F789" s="33"/>
    </row>
    <row r="790">
      <c r="A790" s="12"/>
      <c r="F790" s="33"/>
    </row>
    <row r="791">
      <c r="A791" s="12"/>
      <c r="F791" s="33"/>
    </row>
    <row r="792">
      <c r="A792" s="12"/>
      <c r="F792" s="33"/>
    </row>
    <row r="793">
      <c r="A793" s="12"/>
      <c r="F793" s="33"/>
    </row>
    <row r="794">
      <c r="A794" s="12"/>
      <c r="F794" s="33"/>
    </row>
    <row r="795">
      <c r="A795" s="12"/>
      <c r="F795" s="33"/>
    </row>
    <row r="796">
      <c r="A796" s="12"/>
      <c r="F796" s="33"/>
    </row>
    <row r="797">
      <c r="A797" s="12"/>
      <c r="F797" s="33"/>
    </row>
    <row r="798">
      <c r="A798" s="12"/>
      <c r="F798" s="33"/>
    </row>
    <row r="799">
      <c r="A799" s="12"/>
      <c r="F799" s="33"/>
    </row>
    <row r="800">
      <c r="A800" s="12"/>
      <c r="F800" s="33"/>
    </row>
    <row r="801">
      <c r="A801" s="12"/>
      <c r="F801" s="33"/>
    </row>
    <row r="802">
      <c r="A802" s="12"/>
      <c r="F802" s="33"/>
    </row>
    <row r="803">
      <c r="A803" s="12"/>
      <c r="F803" s="33"/>
    </row>
    <row r="804">
      <c r="A804" s="12"/>
      <c r="F804" s="33"/>
    </row>
    <row r="805">
      <c r="A805" s="12"/>
      <c r="F805" s="33"/>
    </row>
    <row r="806">
      <c r="A806" s="12"/>
      <c r="F806" s="33"/>
    </row>
    <row r="807">
      <c r="A807" s="12"/>
      <c r="F807" s="33"/>
    </row>
    <row r="808">
      <c r="A808" s="12"/>
      <c r="F808" s="33"/>
    </row>
    <row r="809">
      <c r="A809" s="12"/>
      <c r="F809" s="33"/>
    </row>
    <row r="810">
      <c r="A810" s="12"/>
      <c r="F810" s="33"/>
    </row>
    <row r="811">
      <c r="A811" s="12"/>
      <c r="F811" s="33"/>
    </row>
    <row r="812">
      <c r="A812" s="12"/>
      <c r="F812" s="33"/>
    </row>
    <row r="813">
      <c r="A813" s="12"/>
      <c r="F813" s="33"/>
    </row>
    <row r="814">
      <c r="A814" s="12"/>
      <c r="F814" s="33"/>
    </row>
    <row r="815">
      <c r="A815" s="12"/>
      <c r="F815" s="33"/>
    </row>
    <row r="816">
      <c r="A816" s="12"/>
      <c r="F816" s="33"/>
    </row>
    <row r="817">
      <c r="A817" s="12"/>
      <c r="F817" s="33"/>
    </row>
    <row r="818">
      <c r="A818" s="12"/>
      <c r="F818" s="33"/>
    </row>
    <row r="819">
      <c r="A819" s="12"/>
      <c r="F819" s="33"/>
    </row>
    <row r="820">
      <c r="A820" s="12"/>
      <c r="F820" s="33"/>
    </row>
    <row r="821">
      <c r="A821" s="12"/>
      <c r="F821" s="33"/>
    </row>
    <row r="822">
      <c r="A822" s="12"/>
      <c r="F822" s="33"/>
    </row>
    <row r="823">
      <c r="A823" s="12"/>
      <c r="F823" s="33"/>
    </row>
    <row r="824">
      <c r="A824" s="12"/>
      <c r="F824" s="33"/>
    </row>
    <row r="825">
      <c r="A825" s="12"/>
      <c r="F825" s="33"/>
    </row>
    <row r="826">
      <c r="A826" s="12"/>
      <c r="F826" s="33"/>
    </row>
    <row r="827">
      <c r="A827" s="12"/>
      <c r="F827" s="33"/>
    </row>
    <row r="828">
      <c r="A828" s="12"/>
      <c r="F828" s="33"/>
    </row>
    <row r="829">
      <c r="A829" s="12"/>
      <c r="F829" s="33"/>
    </row>
    <row r="830">
      <c r="A830" s="12"/>
      <c r="F830" s="33"/>
    </row>
    <row r="831">
      <c r="A831" s="12"/>
      <c r="F831" s="33"/>
    </row>
    <row r="832">
      <c r="A832" s="12"/>
      <c r="F832" s="33"/>
    </row>
    <row r="833">
      <c r="A833" s="12"/>
      <c r="F833" s="33"/>
    </row>
    <row r="834">
      <c r="A834" s="12"/>
      <c r="F834" s="33"/>
    </row>
    <row r="835">
      <c r="A835" s="12"/>
      <c r="F835" s="33"/>
    </row>
    <row r="836">
      <c r="A836" s="12"/>
      <c r="F836" s="33"/>
    </row>
    <row r="837">
      <c r="A837" s="12"/>
      <c r="F837" s="33"/>
    </row>
    <row r="838">
      <c r="A838" s="12"/>
      <c r="F838" s="33"/>
    </row>
    <row r="839">
      <c r="A839" s="12"/>
      <c r="F839" s="33"/>
    </row>
    <row r="840">
      <c r="A840" s="12"/>
      <c r="F840" s="33"/>
    </row>
    <row r="841">
      <c r="A841" s="12"/>
      <c r="F841" s="33"/>
    </row>
    <row r="842">
      <c r="A842" s="12"/>
      <c r="F842" s="33"/>
    </row>
    <row r="843">
      <c r="A843" s="12"/>
      <c r="F843" s="33"/>
    </row>
    <row r="844">
      <c r="A844" s="12"/>
      <c r="F844" s="33"/>
    </row>
    <row r="845">
      <c r="A845" s="12"/>
      <c r="F845" s="33"/>
    </row>
    <row r="846">
      <c r="A846" s="12"/>
      <c r="F846" s="33"/>
    </row>
    <row r="847">
      <c r="A847" s="12"/>
      <c r="F847" s="33"/>
    </row>
    <row r="848">
      <c r="A848" s="12"/>
      <c r="F848" s="33"/>
    </row>
    <row r="849">
      <c r="A849" s="12"/>
      <c r="F849" s="33"/>
    </row>
    <row r="850">
      <c r="A850" s="12"/>
      <c r="F850" s="33"/>
    </row>
    <row r="851">
      <c r="A851" s="12"/>
      <c r="F851" s="33"/>
    </row>
    <row r="852">
      <c r="A852" s="12"/>
      <c r="F852" s="33"/>
    </row>
    <row r="853">
      <c r="A853" s="12"/>
      <c r="F853" s="33"/>
    </row>
    <row r="854">
      <c r="A854" s="12"/>
      <c r="F854" s="33"/>
    </row>
    <row r="855">
      <c r="A855" s="12"/>
      <c r="F855" s="33"/>
    </row>
    <row r="856">
      <c r="A856" s="12"/>
      <c r="F856" s="33"/>
    </row>
    <row r="857">
      <c r="A857" s="12"/>
      <c r="F857" s="33"/>
    </row>
    <row r="858">
      <c r="A858" s="12"/>
      <c r="F858" s="33"/>
    </row>
    <row r="859">
      <c r="A859" s="12"/>
      <c r="F859" s="33"/>
    </row>
    <row r="860">
      <c r="A860" s="12"/>
      <c r="F860" s="33"/>
    </row>
    <row r="861">
      <c r="A861" s="12"/>
      <c r="F861" s="33"/>
    </row>
    <row r="862">
      <c r="A862" s="12"/>
      <c r="F862" s="33"/>
    </row>
    <row r="863">
      <c r="A863" s="12"/>
      <c r="F863" s="33"/>
    </row>
    <row r="864">
      <c r="A864" s="12"/>
      <c r="F864" s="33"/>
    </row>
    <row r="865">
      <c r="A865" s="12"/>
      <c r="F865" s="33"/>
    </row>
    <row r="866">
      <c r="A866" s="12"/>
      <c r="F866" s="33"/>
    </row>
    <row r="867">
      <c r="A867" s="12"/>
      <c r="F867" s="33"/>
    </row>
    <row r="868">
      <c r="A868" s="12"/>
      <c r="F868" s="33"/>
    </row>
    <row r="869">
      <c r="A869" s="12"/>
      <c r="F869" s="33"/>
    </row>
    <row r="870">
      <c r="A870" s="12"/>
      <c r="F870" s="33"/>
    </row>
    <row r="871">
      <c r="A871" s="12"/>
      <c r="F871" s="33"/>
    </row>
    <row r="872">
      <c r="A872" s="12"/>
      <c r="F872" s="33"/>
    </row>
    <row r="873">
      <c r="A873" s="12"/>
      <c r="F873" s="33"/>
    </row>
    <row r="874">
      <c r="A874" s="12"/>
      <c r="F874" s="33"/>
    </row>
    <row r="875">
      <c r="A875" s="12"/>
      <c r="F875" s="33"/>
    </row>
    <row r="876">
      <c r="A876" s="12"/>
      <c r="F876" s="33"/>
    </row>
    <row r="877">
      <c r="A877" s="12"/>
      <c r="F877" s="33"/>
    </row>
    <row r="878">
      <c r="A878" s="12"/>
      <c r="F878" s="33"/>
    </row>
    <row r="879">
      <c r="A879" s="12"/>
      <c r="F879" s="33"/>
    </row>
    <row r="880">
      <c r="A880" s="12"/>
      <c r="F880" s="33"/>
    </row>
    <row r="881">
      <c r="A881" s="12"/>
      <c r="F881" s="33"/>
    </row>
    <row r="882">
      <c r="A882" s="12"/>
      <c r="F882" s="33"/>
    </row>
    <row r="883">
      <c r="A883" s="12"/>
      <c r="F883" s="33"/>
    </row>
    <row r="884">
      <c r="A884" s="12"/>
      <c r="F884" s="33"/>
    </row>
    <row r="885">
      <c r="A885" s="12"/>
      <c r="F885" s="33"/>
    </row>
    <row r="886">
      <c r="A886" s="12"/>
      <c r="F886" s="33"/>
    </row>
    <row r="887">
      <c r="A887" s="12"/>
      <c r="F887" s="33"/>
    </row>
    <row r="888">
      <c r="A888" s="12"/>
      <c r="F888" s="33"/>
    </row>
    <row r="889">
      <c r="A889" s="12"/>
      <c r="F889" s="33"/>
    </row>
    <row r="890">
      <c r="A890" s="12"/>
      <c r="F890" s="33"/>
    </row>
    <row r="891">
      <c r="A891" s="12"/>
      <c r="F891" s="33"/>
    </row>
    <row r="892">
      <c r="A892" s="12"/>
      <c r="F892" s="33"/>
    </row>
    <row r="893">
      <c r="A893" s="12"/>
      <c r="F893" s="33"/>
    </row>
    <row r="894">
      <c r="A894" s="12"/>
      <c r="F894" s="33"/>
    </row>
    <row r="895">
      <c r="A895" s="12"/>
      <c r="F895" s="33"/>
    </row>
    <row r="896">
      <c r="A896" s="12"/>
      <c r="F896" s="33"/>
    </row>
    <row r="897">
      <c r="A897" s="12"/>
      <c r="F897" s="33"/>
    </row>
    <row r="898">
      <c r="A898" s="12"/>
      <c r="F898" s="33"/>
    </row>
    <row r="899">
      <c r="A899" s="12"/>
      <c r="F899" s="33"/>
    </row>
    <row r="900">
      <c r="A900" s="12"/>
      <c r="F900" s="33"/>
    </row>
    <row r="901">
      <c r="A901" s="12"/>
      <c r="F901" s="33"/>
    </row>
    <row r="902">
      <c r="A902" s="12"/>
      <c r="F902" s="33"/>
    </row>
    <row r="903">
      <c r="A903" s="12"/>
      <c r="F903" s="33"/>
    </row>
    <row r="904">
      <c r="A904" s="12"/>
      <c r="F904" s="33"/>
    </row>
    <row r="905">
      <c r="A905" s="12"/>
      <c r="F905" s="33"/>
    </row>
    <row r="906">
      <c r="A906" s="12"/>
      <c r="F906" s="33"/>
    </row>
    <row r="907">
      <c r="A907" s="12"/>
      <c r="F907" s="33"/>
    </row>
    <row r="908">
      <c r="A908" s="12"/>
      <c r="F908" s="33"/>
    </row>
    <row r="909">
      <c r="A909" s="12"/>
      <c r="F909" s="33"/>
    </row>
    <row r="910">
      <c r="A910" s="12"/>
      <c r="F910" s="33"/>
    </row>
    <row r="911">
      <c r="A911" s="12"/>
      <c r="F911" s="33"/>
    </row>
    <row r="912">
      <c r="A912" s="12"/>
      <c r="F912" s="33"/>
    </row>
    <row r="913">
      <c r="A913" s="12"/>
      <c r="F913" s="33"/>
    </row>
    <row r="914">
      <c r="A914" s="12"/>
      <c r="F914" s="33"/>
    </row>
    <row r="915">
      <c r="A915" s="12"/>
      <c r="F915" s="33"/>
    </row>
    <row r="916">
      <c r="A916" s="12"/>
      <c r="F916" s="33"/>
    </row>
    <row r="917">
      <c r="A917" s="12"/>
      <c r="F917" s="33"/>
    </row>
    <row r="918">
      <c r="A918" s="12"/>
      <c r="F918" s="33"/>
    </row>
    <row r="919">
      <c r="A919" s="12"/>
      <c r="F919" s="33"/>
    </row>
    <row r="920">
      <c r="A920" s="12"/>
      <c r="F920" s="33"/>
    </row>
    <row r="921">
      <c r="A921" s="12"/>
      <c r="F921" s="33"/>
    </row>
    <row r="922">
      <c r="A922" s="12"/>
      <c r="F922" s="33"/>
    </row>
    <row r="923">
      <c r="A923" s="12"/>
      <c r="F923" s="33"/>
    </row>
    <row r="924">
      <c r="A924" s="12"/>
      <c r="F924" s="33"/>
    </row>
    <row r="925">
      <c r="A925" s="12"/>
      <c r="F925" s="33"/>
    </row>
    <row r="926">
      <c r="A926" s="12"/>
      <c r="F926" s="33"/>
    </row>
    <row r="927">
      <c r="A927" s="12"/>
      <c r="F927" s="33"/>
    </row>
    <row r="928">
      <c r="A928" s="12"/>
      <c r="F928" s="33"/>
    </row>
    <row r="929">
      <c r="A929" s="12"/>
      <c r="F929" s="33"/>
    </row>
    <row r="930">
      <c r="A930" s="12"/>
      <c r="F930" s="33"/>
    </row>
    <row r="931">
      <c r="A931" s="12"/>
      <c r="F931" s="33"/>
    </row>
    <row r="932">
      <c r="A932" s="12"/>
      <c r="F932" s="33"/>
    </row>
    <row r="933">
      <c r="A933" s="12"/>
      <c r="F933" s="33"/>
    </row>
    <row r="934">
      <c r="A934" s="12"/>
      <c r="F934" s="33"/>
    </row>
    <row r="935">
      <c r="A935" s="12"/>
      <c r="F935" s="33"/>
    </row>
    <row r="936">
      <c r="A936" s="12"/>
      <c r="F936" s="33"/>
    </row>
    <row r="937">
      <c r="A937" s="12"/>
      <c r="F937" s="33"/>
    </row>
    <row r="938">
      <c r="A938" s="12"/>
      <c r="F938" s="33"/>
    </row>
    <row r="939">
      <c r="A939" s="12"/>
      <c r="F939" s="33"/>
    </row>
    <row r="940">
      <c r="A940" s="12"/>
      <c r="F940" s="33"/>
    </row>
    <row r="941">
      <c r="A941" s="12"/>
      <c r="F941" s="33"/>
    </row>
    <row r="942">
      <c r="A942" s="12"/>
      <c r="F942" s="33"/>
    </row>
    <row r="943">
      <c r="A943" s="12"/>
      <c r="F943" s="33"/>
    </row>
    <row r="944">
      <c r="A944" s="12"/>
      <c r="F944" s="33"/>
    </row>
    <row r="945">
      <c r="A945" s="12"/>
      <c r="F945" s="33"/>
    </row>
    <row r="946">
      <c r="A946" s="12"/>
      <c r="F946" s="33"/>
    </row>
    <row r="947">
      <c r="A947" s="12"/>
      <c r="F947" s="33"/>
    </row>
    <row r="948">
      <c r="A948" s="12"/>
      <c r="F948" s="33"/>
    </row>
    <row r="949">
      <c r="A949" s="12"/>
      <c r="F949" s="33"/>
    </row>
    <row r="950">
      <c r="A950" s="12"/>
      <c r="F950" s="33"/>
    </row>
    <row r="951">
      <c r="A951" s="12"/>
      <c r="F951" s="33"/>
    </row>
    <row r="952">
      <c r="A952" s="12"/>
      <c r="F952" s="33"/>
    </row>
    <row r="953">
      <c r="A953" s="12"/>
      <c r="F953" s="33"/>
    </row>
    <row r="954">
      <c r="A954" s="12"/>
      <c r="F954" s="33"/>
    </row>
    <row r="955">
      <c r="A955" s="12"/>
      <c r="F955" s="33"/>
    </row>
    <row r="956">
      <c r="A956" s="12"/>
      <c r="F956" s="33"/>
    </row>
    <row r="957">
      <c r="A957" s="12"/>
      <c r="F957" s="33"/>
    </row>
    <row r="958">
      <c r="A958" s="12"/>
      <c r="F958" s="33"/>
    </row>
    <row r="959">
      <c r="A959" s="12"/>
      <c r="F959" s="33"/>
    </row>
    <row r="960">
      <c r="A960" s="12"/>
      <c r="F960" s="33"/>
    </row>
    <row r="961">
      <c r="A961" s="12"/>
      <c r="F961" s="33"/>
    </row>
    <row r="962">
      <c r="A962" s="12"/>
      <c r="F962" s="33"/>
    </row>
    <row r="963">
      <c r="A963" s="12"/>
      <c r="F963" s="33"/>
    </row>
    <row r="964">
      <c r="A964" s="12"/>
      <c r="F964" s="33"/>
    </row>
    <row r="965">
      <c r="A965" s="12"/>
      <c r="F965" s="33"/>
    </row>
    <row r="966">
      <c r="A966" s="12"/>
      <c r="F966" s="33"/>
    </row>
    <row r="967">
      <c r="A967" s="12"/>
      <c r="F967" s="33"/>
    </row>
    <row r="968">
      <c r="A968" s="12"/>
      <c r="F968" s="33"/>
    </row>
    <row r="969">
      <c r="A969" s="12"/>
      <c r="F969" s="33"/>
    </row>
    <row r="970">
      <c r="A970" s="12"/>
      <c r="F970" s="33"/>
    </row>
    <row r="971">
      <c r="A971" s="12"/>
      <c r="F971" s="33"/>
    </row>
    <row r="972">
      <c r="A972" s="12"/>
      <c r="F972" s="33"/>
    </row>
    <row r="973">
      <c r="A973" s="12"/>
      <c r="F973" s="33"/>
    </row>
    <row r="974">
      <c r="A974" s="12"/>
      <c r="F974" s="33"/>
    </row>
    <row r="975">
      <c r="A975" s="12"/>
      <c r="F975" s="33"/>
    </row>
    <row r="976">
      <c r="A976" s="12"/>
      <c r="F976" s="33"/>
    </row>
    <row r="977">
      <c r="A977" s="12"/>
      <c r="F977" s="33"/>
    </row>
    <row r="978">
      <c r="A978" s="12"/>
      <c r="F978" s="33"/>
    </row>
    <row r="979">
      <c r="A979" s="12"/>
      <c r="F979" s="33"/>
    </row>
    <row r="980">
      <c r="A980" s="12"/>
      <c r="F980" s="33"/>
    </row>
    <row r="981">
      <c r="A981" s="12"/>
      <c r="F981" s="33"/>
    </row>
    <row r="982">
      <c r="A982" s="12"/>
      <c r="F982" s="33"/>
    </row>
    <row r="983">
      <c r="A983" s="12"/>
      <c r="F983" s="33"/>
    </row>
    <row r="984">
      <c r="A984" s="12"/>
      <c r="F984" s="33"/>
    </row>
    <row r="985">
      <c r="A985" s="12"/>
      <c r="F985" s="33"/>
    </row>
    <row r="986">
      <c r="A986" s="12"/>
      <c r="F986" s="33"/>
    </row>
    <row r="987">
      <c r="A987" s="12"/>
      <c r="F987" s="33"/>
    </row>
    <row r="988">
      <c r="A988" s="12"/>
      <c r="F988" s="33"/>
    </row>
    <row r="989">
      <c r="A989" s="12"/>
      <c r="F989" s="33"/>
    </row>
    <row r="990">
      <c r="A990" s="12"/>
      <c r="F990" s="33"/>
    </row>
    <row r="991">
      <c r="A991" s="12"/>
      <c r="F991" s="33"/>
    </row>
    <row r="992">
      <c r="A992" s="12"/>
      <c r="F992" s="33"/>
    </row>
    <row r="993">
      <c r="A993" s="12"/>
      <c r="F993" s="33"/>
    </row>
    <row r="994">
      <c r="A994" s="12"/>
      <c r="F994" s="33"/>
    </row>
    <row r="995">
      <c r="A995" s="12"/>
      <c r="F995" s="33"/>
    </row>
    <row r="996">
      <c r="A996" s="12"/>
      <c r="F996" s="33"/>
    </row>
    <row r="997">
      <c r="A997" s="12"/>
      <c r="F997" s="33"/>
    </row>
    <row r="998">
      <c r="A998" s="12"/>
      <c r="F998" s="33"/>
    </row>
    <row r="999">
      <c r="A999" s="12"/>
      <c r="F999" s="33"/>
    </row>
    <row r="1000">
      <c r="A1000" s="12"/>
      <c r="F1000" s="33"/>
    </row>
    <row r="1001">
      <c r="A1001" s="12"/>
      <c r="F1001" s="3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 t="s">
        <v>32</v>
      </c>
      <c r="B1" s="14" t="s">
        <v>40</v>
      </c>
      <c r="C1" s="14" t="s">
        <v>41</v>
      </c>
      <c r="D1" s="14" t="s">
        <v>42</v>
      </c>
      <c r="E1" s="14" t="s">
        <v>43</v>
      </c>
      <c r="F1" s="14" t="s">
        <v>44</v>
      </c>
      <c r="G1" s="14" t="s">
        <v>45</v>
      </c>
    </row>
    <row r="2">
      <c r="A2" s="15" t="s">
        <v>33</v>
      </c>
      <c r="B2" s="7">
        <f>AVERAGE(At!E2:E17)</f>
        <v>-1.519814109</v>
      </c>
      <c r="C2" s="20">
        <f>MAX(At!E2:E17)</f>
        <v>-1.401477006</v>
      </c>
      <c r="D2" s="20">
        <f>MIN(At!E2:E17)</f>
        <v>-1.670534133</v>
      </c>
      <c r="E2" s="20">
        <f>AVERAGE(At!F2:F17)</f>
        <v>72.2484631</v>
      </c>
      <c r="F2" s="20">
        <f>MAX(At!F2:F17)</f>
        <v>72.99387301</v>
      </c>
      <c r="G2" s="20">
        <f>MIN(At!F2:F17)</f>
        <v>71.22205294</v>
      </c>
    </row>
    <row r="3">
      <c r="A3" s="16" t="s">
        <v>34</v>
      </c>
      <c r="B3" s="17">
        <f>AVERAGE(At!E34:E49)</f>
        <v>-0.8441450564</v>
      </c>
      <c r="C3" s="21">
        <f>MAX(At!E34:E49)</f>
        <v>-0.7571944435</v>
      </c>
      <c r="D3" s="21">
        <f>MIN(At!E34:E49)</f>
        <v>-0.9679953158</v>
      </c>
      <c r="E3" s="21">
        <f>AVERAGE(At!F34:F49)</f>
        <v>69.61324508</v>
      </c>
      <c r="F3" s="21">
        <f>MAX(At!F34:F49)</f>
        <v>69.89888907</v>
      </c>
      <c r="G3" s="21">
        <f>MIN(At!F34:F49)</f>
        <v>69.10469944</v>
      </c>
    </row>
    <row r="4">
      <c r="A4" s="16" t="s">
        <v>35</v>
      </c>
      <c r="B4" s="17">
        <f>AVERAGE(At!E18:E33)</f>
        <v>0.3132756417</v>
      </c>
      <c r="C4" s="21">
        <f>MAX(At!E18:E33)</f>
        <v>0.3411880037</v>
      </c>
      <c r="D4" s="21">
        <f>MIN(At!E18:E33)</f>
        <v>0.2546890649</v>
      </c>
      <c r="E4" s="21">
        <f>AVERAGE(At!F18:F33)</f>
        <v>70.28434691</v>
      </c>
      <c r="F4" s="21">
        <f>MAX(At!F18:F33)</f>
        <v>70.52362563</v>
      </c>
      <c r="G4" s="21">
        <f>MIN(At!F18:F33)</f>
        <v>70.00408788</v>
      </c>
    </row>
    <row r="5">
      <c r="A5" s="16"/>
      <c r="B5" s="34"/>
      <c r="C5" s="17"/>
      <c r="D5" s="8"/>
      <c r="E5" s="8"/>
      <c r="F5" s="8"/>
      <c r="G5" s="8"/>
      <c r="H5" s="8"/>
    </row>
    <row r="6">
      <c r="A6" s="16"/>
      <c r="B6" s="34"/>
      <c r="C6" s="17"/>
      <c r="D6" s="8"/>
      <c r="E6" s="8"/>
      <c r="F6" s="8"/>
      <c r="G6" s="8"/>
      <c r="H6" s="8"/>
    </row>
    <row r="7">
      <c r="A7" s="16"/>
      <c r="B7" s="34"/>
      <c r="C7" s="17"/>
      <c r="D7" s="8"/>
      <c r="E7" s="8"/>
      <c r="F7" s="8"/>
      <c r="G7" s="8"/>
      <c r="H7" s="8"/>
    </row>
    <row r="8">
      <c r="A8" s="16"/>
      <c r="B8" s="34"/>
      <c r="C8" s="17"/>
      <c r="D8" s="8"/>
      <c r="E8" s="8"/>
      <c r="F8" s="8"/>
      <c r="G8" s="8"/>
      <c r="H8" s="8"/>
    </row>
    <row r="9">
      <c r="A9" s="16"/>
      <c r="B9" s="34"/>
      <c r="C9" s="17"/>
      <c r="D9" s="8"/>
      <c r="E9" s="8"/>
      <c r="F9" s="8"/>
      <c r="G9" s="8"/>
      <c r="H9" s="8"/>
    </row>
    <row r="10">
      <c r="A10" s="16"/>
      <c r="B10" s="34"/>
      <c r="C10" s="17"/>
      <c r="D10" s="8"/>
      <c r="E10" s="8"/>
      <c r="F10" s="8"/>
      <c r="G10" s="8"/>
      <c r="H10" s="8"/>
    </row>
    <row r="11">
      <c r="A11" s="16"/>
      <c r="B11" s="34"/>
      <c r="C11" s="17"/>
      <c r="D11" s="8"/>
      <c r="E11" s="8"/>
      <c r="F11" s="8"/>
      <c r="G11" s="8"/>
      <c r="H11" s="8"/>
    </row>
    <row r="12">
      <c r="A12" s="16"/>
      <c r="B12" s="34"/>
      <c r="C12" s="17"/>
      <c r="D12" s="8"/>
      <c r="E12" s="8"/>
      <c r="F12" s="8"/>
      <c r="G12" s="8"/>
      <c r="H12" s="8"/>
    </row>
    <row r="13">
      <c r="A13" s="16"/>
      <c r="B13" s="34"/>
      <c r="C13" s="17"/>
      <c r="D13" s="8"/>
      <c r="E13" s="8"/>
      <c r="F13" s="8"/>
      <c r="G13" s="8"/>
      <c r="H13" s="8"/>
    </row>
    <row r="14">
      <c r="A14" s="16"/>
      <c r="B14" s="34"/>
      <c r="C14" s="17"/>
      <c r="D14" s="8"/>
      <c r="E14" s="8"/>
      <c r="F14" s="8"/>
      <c r="G14" s="8"/>
      <c r="H14" s="8"/>
    </row>
    <row r="15">
      <c r="A15" s="16"/>
      <c r="B15" s="34"/>
      <c r="C15" s="17"/>
      <c r="D15" s="8"/>
      <c r="E15" s="8"/>
      <c r="F15" s="8"/>
      <c r="G15" s="8"/>
      <c r="H15" s="8"/>
    </row>
    <row r="16">
      <c r="A16" s="16"/>
      <c r="B16" s="34"/>
      <c r="C16" s="17"/>
      <c r="D16" s="8"/>
      <c r="E16" s="8"/>
      <c r="F16" s="8"/>
      <c r="G16" s="8"/>
      <c r="H16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1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36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34"/>
      <c r="AG2" s="16"/>
      <c r="AH2" s="16"/>
      <c r="AI2" s="16"/>
      <c r="AJ2" s="16"/>
      <c r="AK2" s="34"/>
      <c r="AL2" s="16"/>
      <c r="AM2" s="16"/>
      <c r="AN2" s="16"/>
      <c r="AO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-84.33068673054518</v>
      </c>
      <c r="F3" s="42">
        <v>50.72222222222222</v>
      </c>
      <c r="G3" s="42">
        <v>-72.04871826907446</v>
      </c>
      <c r="H3" s="43">
        <f t="shared" ref="H3:H23" si="1">E3-G3</f>
        <v>-12.28196846</v>
      </c>
      <c r="I3" s="42">
        <v>50.72222222222222</v>
      </c>
      <c r="J3" s="42">
        <v>-70.1583402744085</v>
      </c>
      <c r="K3" s="42">
        <v>50.72222222222222</v>
      </c>
      <c r="L3" s="42">
        <v>-71.73820122750581</v>
      </c>
      <c r="M3" s="44">
        <f t="shared" ref="M3:M23" si="2">10^(E3/20)</f>
        <v>0.00006073872392</v>
      </c>
      <c r="N3" s="44">
        <f t="shared" ref="N3:N23" si="3">10^(G3/20)</f>
        <v>0.0002497836955</v>
      </c>
      <c r="O3" s="44">
        <f t="shared" ref="O3:O23" si="4">10^(J3/20)</f>
        <v>0.0003105152873</v>
      </c>
      <c r="P3" s="44">
        <f t="shared" ref="P3:P23" si="5">10^(L3/20)</f>
        <v>0.0002588748967</v>
      </c>
      <c r="Q3" s="44">
        <f t="shared" ref="Q3:Q23" si="6">ACOS((M3^2+N3^2-O3^2)/(2*M3*N3))</f>
        <v>3.124506011</v>
      </c>
      <c r="R3" s="44">
        <f t="shared" ref="R3:R23" si="7">(360/(2*PI()))*Q3</f>
        <v>179.0210075</v>
      </c>
      <c r="S3" s="20">
        <f t="shared" ref="S3:S23" si="8">ACOS((M3^2+N3^2-P3^2)/(2*M3*N3))</f>
        <v>1.601619597</v>
      </c>
      <c r="T3" s="44">
        <f t="shared" ref="T3:T23" si="9">(360/(2*PI()))*S3</f>
        <v>91.7660433</v>
      </c>
      <c r="U3" s="43">
        <f t="shared" ref="U3:U23" si="10">IF(T3&lt;90,R3*1,R3*-1)</f>
        <v>-179.0210075</v>
      </c>
      <c r="V3" s="44">
        <f t="shared" ref="V3:V23" si="11">(M3^2+N3^2-2*M3*N3*COS(Q3))^0.5</f>
        <v>0.0003105152873</v>
      </c>
      <c r="W3" s="44">
        <f t="shared" ref="W3:W23" si="12">20*LOG(V3)</f>
        <v>-70.15834027</v>
      </c>
      <c r="X3" s="45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0.000000003689192584</v>
      </c>
      <c r="AA3" s="47">
        <f t="shared" ref="AA3:AA23" si="16">10^(G3/10)</f>
        <v>0.00000006239189452</v>
      </c>
      <c r="AB3" s="48"/>
      <c r="AC3" s="48"/>
      <c r="AD3" s="49"/>
      <c r="AE3" s="49"/>
      <c r="AF3" s="50"/>
      <c r="AG3" s="51"/>
      <c r="AH3" s="51"/>
      <c r="AI3" s="51"/>
      <c r="AJ3" s="51"/>
      <c r="AK3" s="50"/>
      <c r="AL3" s="16"/>
      <c r="AM3" s="16"/>
      <c r="AN3" s="16"/>
      <c r="AO3" s="16"/>
    </row>
    <row r="4">
      <c r="A4" s="16"/>
      <c r="B4" s="34"/>
      <c r="C4" s="9" t="s">
        <v>26</v>
      </c>
      <c r="D4" s="52">
        <v>146.6111111111111</v>
      </c>
      <c r="E4" s="53">
        <v>-72.60632621895765</v>
      </c>
      <c r="F4" s="52">
        <v>146.5555555555555</v>
      </c>
      <c r="G4" s="52">
        <v>-73.64060856220485</v>
      </c>
      <c r="H4" s="54">
        <f t="shared" si="1"/>
        <v>1.034282343</v>
      </c>
      <c r="I4" s="52">
        <v>146.5555555555555</v>
      </c>
      <c r="J4" s="52">
        <v>-69.67229104429549</v>
      </c>
      <c r="K4" s="52">
        <v>146.6111111111111</v>
      </c>
      <c r="L4" s="52">
        <v>-86.69545329055559</v>
      </c>
      <c r="M4" s="51">
        <f t="shared" si="2"/>
        <v>0.0002342522058</v>
      </c>
      <c r="N4" s="51">
        <f t="shared" si="3"/>
        <v>0.0002079550982</v>
      </c>
      <c r="O4" s="51">
        <f t="shared" si="4"/>
        <v>0.0003283866156</v>
      </c>
      <c r="P4" s="51">
        <f t="shared" si="5"/>
        <v>0.00004626231224</v>
      </c>
      <c r="Q4" s="51">
        <f t="shared" si="6"/>
        <v>1.67071166</v>
      </c>
      <c r="R4" s="51">
        <f t="shared" si="7"/>
        <v>95.72472691</v>
      </c>
      <c r="S4" s="21">
        <f t="shared" si="8"/>
        <v>0.1726619957</v>
      </c>
      <c r="T4" s="51">
        <f t="shared" si="9"/>
        <v>9.892803635</v>
      </c>
      <c r="U4" s="54">
        <f t="shared" si="10"/>
        <v>95.72472691</v>
      </c>
      <c r="V4" s="51">
        <f t="shared" si="11"/>
        <v>0.0003283866156</v>
      </c>
      <c r="W4" s="51">
        <f t="shared" si="12"/>
        <v>-69.67229104</v>
      </c>
      <c r="X4" s="55">
        <f t="shared" si="13"/>
        <v>0</v>
      </c>
      <c r="Y4" s="40" t="str">
        <f t="shared" si="14"/>
        <v>OK</v>
      </c>
      <c r="Z4" s="48">
        <f t="shared" si="15"/>
        <v>0.00000005487409592</v>
      </c>
      <c r="AA4" s="48">
        <f t="shared" si="16"/>
        <v>0.00000004324532286</v>
      </c>
      <c r="AB4" s="48"/>
      <c r="AC4" s="48"/>
      <c r="AD4" s="16"/>
      <c r="AE4" s="16"/>
      <c r="AF4" s="34"/>
      <c r="AG4" s="16"/>
      <c r="AH4" s="16"/>
      <c r="AI4" s="16"/>
      <c r="AJ4" s="16"/>
      <c r="AK4" s="16"/>
      <c r="AL4" s="16"/>
      <c r="AM4" s="16"/>
      <c r="AN4" s="16"/>
      <c r="AO4" s="16"/>
    </row>
    <row r="5">
      <c r="A5" s="16" t="s">
        <v>33</v>
      </c>
      <c r="B5" s="34"/>
      <c r="C5" s="9" t="s">
        <v>27</v>
      </c>
      <c r="D5" s="52">
        <v>285.2777777777778</v>
      </c>
      <c r="E5" s="53">
        <v>-77.42028094958043</v>
      </c>
      <c r="F5" s="52">
        <v>285.2777777777778</v>
      </c>
      <c r="G5" s="52">
        <v>-80.82812344292604</v>
      </c>
      <c r="H5" s="54">
        <f t="shared" si="1"/>
        <v>3.407842493</v>
      </c>
      <c r="I5" s="52">
        <v>285.2777777777778</v>
      </c>
      <c r="J5" s="52">
        <v>-86.72211434505581</v>
      </c>
      <c r="K5" s="52">
        <v>285.2777777777778</v>
      </c>
      <c r="L5" s="52">
        <v>-76.34519893524087</v>
      </c>
      <c r="M5" s="51">
        <f t="shared" si="2"/>
        <v>0.0001345816822</v>
      </c>
      <c r="N5" s="51">
        <f t="shared" si="3"/>
        <v>0.00009090626778</v>
      </c>
      <c r="O5" s="51">
        <f t="shared" si="4"/>
        <v>0.00004612052929</v>
      </c>
      <c r="P5" s="51">
        <f t="shared" si="5"/>
        <v>0.0001523140806</v>
      </c>
      <c r="Q5" s="51">
        <f t="shared" si="6"/>
        <v>0.1340643746</v>
      </c>
      <c r="R5" s="51">
        <f t="shared" si="7"/>
        <v>7.681322848</v>
      </c>
      <c r="S5" s="21">
        <f t="shared" si="8"/>
        <v>1.440605541</v>
      </c>
      <c r="T5" s="51">
        <f t="shared" si="9"/>
        <v>82.54061747</v>
      </c>
      <c r="U5" s="54">
        <f t="shared" si="10"/>
        <v>7.681322848</v>
      </c>
      <c r="V5" s="51">
        <f t="shared" si="11"/>
        <v>0.00004612052929</v>
      </c>
      <c r="W5" s="51">
        <f t="shared" si="12"/>
        <v>-86.72211435</v>
      </c>
      <c r="X5" s="55">
        <f t="shared" si="13"/>
        <v>0</v>
      </c>
      <c r="Y5" s="40" t="str">
        <f t="shared" si="14"/>
        <v>OK</v>
      </c>
      <c r="Z5" s="48">
        <f t="shared" si="15"/>
        <v>0.00000001811222919</v>
      </c>
      <c r="AA5" s="48">
        <f t="shared" si="16"/>
        <v>0.000000008263949521</v>
      </c>
      <c r="AB5" s="48"/>
      <c r="AC5" s="48"/>
      <c r="AD5" s="16"/>
      <c r="AE5" s="16"/>
      <c r="AF5" s="34"/>
      <c r="AG5" s="16"/>
      <c r="AH5" s="16"/>
      <c r="AI5" s="16"/>
      <c r="AJ5" s="16"/>
      <c r="AK5" s="16"/>
      <c r="AL5" s="16"/>
      <c r="AM5" s="16"/>
      <c r="AN5" s="16"/>
      <c r="AO5" s="16"/>
    </row>
    <row r="6">
      <c r="A6" s="16"/>
      <c r="B6" s="34"/>
      <c r="C6" s="9" t="s">
        <v>28</v>
      </c>
      <c r="D6" s="52">
        <v>457.6111111111111</v>
      </c>
      <c r="E6" s="53">
        <v>-84.82324419664046</v>
      </c>
      <c r="F6" s="52">
        <v>457.6111111111111</v>
      </c>
      <c r="G6" s="52">
        <v>-84.48136047419793</v>
      </c>
      <c r="H6" s="54">
        <f t="shared" si="1"/>
        <v>-0.3418837224</v>
      </c>
      <c r="I6" s="52">
        <v>457.6111111111111</v>
      </c>
      <c r="J6" s="52">
        <v>-92.26555221334283</v>
      </c>
      <c r="K6" s="52">
        <v>457.6111111111111</v>
      </c>
      <c r="L6" s="52">
        <v>-80.1663868325108</v>
      </c>
      <c r="M6" s="51">
        <f t="shared" si="2"/>
        <v>0.00005739020686</v>
      </c>
      <c r="N6" s="51">
        <f t="shared" si="3"/>
        <v>0.000059694178</v>
      </c>
      <c r="O6" s="51">
        <f t="shared" si="4"/>
        <v>0.00002436253014</v>
      </c>
      <c r="P6" s="51">
        <f t="shared" si="5"/>
        <v>0.0000981026318</v>
      </c>
      <c r="Q6" s="51">
        <f t="shared" si="6"/>
        <v>0.417391726</v>
      </c>
      <c r="R6" s="51">
        <f t="shared" si="7"/>
        <v>23.9147843</v>
      </c>
      <c r="S6" s="21">
        <f t="shared" si="8"/>
        <v>1.986522129</v>
      </c>
      <c r="T6" s="51">
        <f t="shared" si="9"/>
        <v>113.8193339</v>
      </c>
      <c r="U6" s="54">
        <f t="shared" si="10"/>
        <v>-23.9147843</v>
      </c>
      <c r="V6" s="51">
        <f t="shared" si="11"/>
        <v>0.00002436253014</v>
      </c>
      <c r="W6" s="51">
        <f t="shared" si="12"/>
        <v>-92.26555221</v>
      </c>
      <c r="X6" s="55">
        <f t="shared" si="13"/>
        <v>0</v>
      </c>
      <c r="Y6" s="40" t="str">
        <f t="shared" si="14"/>
        <v>OK</v>
      </c>
      <c r="Z6" s="48">
        <f t="shared" si="15"/>
        <v>0.000000003293635844</v>
      </c>
      <c r="AA6" s="48">
        <f t="shared" si="16"/>
        <v>0.000000003563394888</v>
      </c>
      <c r="AB6" s="48"/>
      <c r="AC6" s="48"/>
      <c r="AD6" s="16"/>
      <c r="AE6" s="16"/>
      <c r="AF6" s="34"/>
      <c r="AG6" s="16"/>
      <c r="AH6" s="16"/>
      <c r="AI6" s="16"/>
      <c r="AJ6" s="16"/>
      <c r="AK6" s="16"/>
      <c r="AL6" s="16"/>
      <c r="AM6" s="16"/>
      <c r="AN6" s="16"/>
      <c r="AO6" s="16"/>
    </row>
    <row r="7">
      <c r="A7" s="16"/>
      <c r="B7" s="34"/>
      <c r="C7" s="9" t="s">
        <v>29</v>
      </c>
      <c r="D7" s="52">
        <v>662.1111111111111</v>
      </c>
      <c r="E7" s="53">
        <v>-105.8379173210639</v>
      </c>
      <c r="F7" s="52">
        <v>662.1111111111111</v>
      </c>
      <c r="G7" s="52">
        <v>-103.4965138165339</v>
      </c>
      <c r="H7" s="54">
        <f t="shared" si="1"/>
        <v>-2.341403505</v>
      </c>
      <c r="I7" s="52">
        <v>662.1111111111111</v>
      </c>
      <c r="J7" s="52">
        <v>-107.9498597546649</v>
      </c>
      <c r="K7" s="52">
        <v>662.1111111111111</v>
      </c>
      <c r="L7" s="52">
        <v>-99.52004346925663</v>
      </c>
      <c r="M7" s="51">
        <f t="shared" si="2"/>
        <v>0.000005106274221</v>
      </c>
      <c r="N7" s="51">
        <f t="shared" si="3"/>
        <v>0.000006686122191</v>
      </c>
      <c r="O7" s="51">
        <f t="shared" si="4"/>
        <v>0.000004004119335</v>
      </c>
      <c r="P7" s="51">
        <f t="shared" si="5"/>
        <v>0.0000105681222</v>
      </c>
      <c r="Q7" s="51">
        <f t="shared" si="6"/>
        <v>0.6405806263</v>
      </c>
      <c r="R7" s="51">
        <f t="shared" si="7"/>
        <v>36.70256632</v>
      </c>
      <c r="S7" s="21">
        <f t="shared" si="8"/>
        <v>2.213154373</v>
      </c>
      <c r="T7" s="51">
        <f t="shared" si="9"/>
        <v>126.804405</v>
      </c>
      <c r="U7" s="54">
        <f t="shared" si="10"/>
        <v>-36.70256632</v>
      </c>
      <c r="V7" s="51">
        <f t="shared" si="11"/>
        <v>0.000004004119335</v>
      </c>
      <c r="W7" s="51">
        <f t="shared" si="12"/>
        <v>-107.9498598</v>
      </c>
      <c r="X7" s="55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34"/>
      <c r="AG7" s="16"/>
      <c r="AH7" s="16"/>
      <c r="AI7" s="16"/>
      <c r="AJ7" s="16"/>
      <c r="AK7" s="16"/>
      <c r="AL7" s="16"/>
      <c r="AM7" s="16"/>
      <c r="AN7" s="16"/>
      <c r="AO7" s="16"/>
    </row>
    <row r="8">
      <c r="A8" s="16"/>
      <c r="B8" s="34"/>
      <c r="C8" s="9" t="s">
        <v>30</v>
      </c>
      <c r="D8" s="52">
        <v>1280.388888888889</v>
      </c>
      <c r="E8" s="53">
        <v>-109.8710993209979</v>
      </c>
      <c r="F8" s="52">
        <v>1280.388888888889</v>
      </c>
      <c r="G8" s="52">
        <v>-105.6971100243792</v>
      </c>
      <c r="H8" s="54">
        <f t="shared" si="1"/>
        <v>-4.173989297</v>
      </c>
      <c r="I8" s="52">
        <v>1280.388888888889</v>
      </c>
      <c r="J8" s="52">
        <v>-107.0177008982375</v>
      </c>
      <c r="K8" s="52">
        <v>1280.388888888889</v>
      </c>
      <c r="L8" s="52">
        <v>-101.8175355600039</v>
      </c>
      <c r="M8" s="51">
        <f t="shared" si="2"/>
        <v>0.000003209556564</v>
      </c>
      <c r="N8" s="51">
        <f t="shared" si="3"/>
        <v>0.000005189726832</v>
      </c>
      <c r="O8" s="51">
        <f t="shared" si="4"/>
        <v>0.000004457742265</v>
      </c>
      <c r="P8" s="51">
        <f t="shared" si="5"/>
        <v>0.000008111911838</v>
      </c>
      <c r="Q8" s="51">
        <f t="shared" si="6"/>
        <v>1.022536906</v>
      </c>
      <c r="R8" s="51">
        <f t="shared" si="7"/>
        <v>58.5870491</v>
      </c>
      <c r="S8" s="21">
        <f t="shared" si="8"/>
        <v>2.601322153</v>
      </c>
      <c r="T8" s="51">
        <f t="shared" si="9"/>
        <v>149.0447805</v>
      </c>
      <c r="U8" s="54">
        <f t="shared" si="10"/>
        <v>-58.5870491</v>
      </c>
      <c r="V8" s="51">
        <f t="shared" si="11"/>
        <v>0.000004457742265</v>
      </c>
      <c r="W8" s="51">
        <f t="shared" si="12"/>
        <v>-107.0177009</v>
      </c>
      <c r="X8" s="55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34"/>
      <c r="AG8" s="16"/>
      <c r="AH8" s="16"/>
      <c r="AI8" s="16"/>
      <c r="AJ8" s="16"/>
      <c r="AK8" s="16"/>
      <c r="AL8" s="16"/>
      <c r="AM8" s="16"/>
      <c r="AN8" s="16"/>
      <c r="AO8" s="16"/>
    </row>
    <row r="9">
      <c r="A9" s="27"/>
      <c r="B9" s="27"/>
      <c r="C9" s="18" t="s">
        <v>31</v>
      </c>
      <c r="D9" s="56">
        <v>2345.722222222222</v>
      </c>
      <c r="E9" s="56">
        <v>-125.8034117739888</v>
      </c>
      <c r="F9" s="56">
        <v>2345.722222222222</v>
      </c>
      <c r="G9" s="56">
        <v>-120.6284604688993</v>
      </c>
      <c r="H9" s="57">
        <f t="shared" si="1"/>
        <v>-5.174951305</v>
      </c>
      <c r="I9" s="56">
        <v>2345.722222222222</v>
      </c>
      <c r="J9" s="56">
        <v>-118.4051483474142</v>
      </c>
      <c r="K9" s="56">
        <v>2345.722222222222</v>
      </c>
      <c r="L9" s="56">
        <v>-116.9292944719593</v>
      </c>
      <c r="M9" s="58">
        <f t="shared" si="2"/>
        <v>0.0000005126599742</v>
      </c>
      <c r="N9" s="58">
        <f t="shared" si="3"/>
        <v>0.0000009302013737</v>
      </c>
      <c r="O9" s="58">
        <f t="shared" si="4"/>
        <v>0.000001201552033</v>
      </c>
      <c r="P9" s="51">
        <f t="shared" si="5"/>
        <v>0.000001424082916</v>
      </c>
      <c r="Q9" s="58">
        <f t="shared" si="6"/>
        <v>1.908092621</v>
      </c>
      <c r="R9" s="58">
        <f t="shared" si="7"/>
        <v>109.3256541</v>
      </c>
      <c r="S9" s="21">
        <f t="shared" si="8"/>
        <v>2.803994189</v>
      </c>
      <c r="T9" s="58">
        <f t="shared" si="9"/>
        <v>160.6570328</v>
      </c>
      <c r="U9" s="57">
        <f t="shared" si="10"/>
        <v>-109.3256541</v>
      </c>
      <c r="V9" s="58">
        <f t="shared" si="11"/>
        <v>0.000001201552033</v>
      </c>
      <c r="W9" s="58">
        <f t="shared" si="12"/>
        <v>-118.4051483</v>
      </c>
      <c r="X9" s="59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34"/>
      <c r="AG9" s="16"/>
      <c r="AH9" s="16"/>
      <c r="AI9" s="16"/>
      <c r="AJ9" s="16"/>
      <c r="AK9" s="16"/>
      <c r="AL9" s="16"/>
      <c r="AM9" s="16"/>
      <c r="AN9" s="16"/>
      <c r="AO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-81.30472977479032</v>
      </c>
      <c r="F10" s="52">
        <v>50.72222222222222</v>
      </c>
      <c r="G10" s="52">
        <v>-72.34431467084485</v>
      </c>
      <c r="H10" s="54">
        <f t="shared" si="1"/>
        <v>-8.960415104</v>
      </c>
      <c r="I10" s="52">
        <v>50.72222222222222</v>
      </c>
      <c r="J10" s="52">
        <v>-69.71597155754564</v>
      </c>
      <c r="K10" s="52">
        <v>50.72222222222222</v>
      </c>
      <c r="L10" s="52">
        <v>-72.23796464190472</v>
      </c>
      <c r="M10" s="44">
        <f t="shared" si="2"/>
        <v>0.00008605250382</v>
      </c>
      <c r="N10" s="44">
        <f t="shared" si="3"/>
        <v>0.0002414261265</v>
      </c>
      <c r="O10" s="44">
        <f t="shared" si="4"/>
        <v>0.000326739336</v>
      </c>
      <c r="P10" s="44">
        <f t="shared" si="5"/>
        <v>0.0002444003187</v>
      </c>
      <c r="Q10" s="44">
        <f t="shared" si="6"/>
        <v>2.988864817</v>
      </c>
      <c r="R10" s="44">
        <f t="shared" si="7"/>
        <v>171.2493395</v>
      </c>
      <c r="S10" s="20">
        <f t="shared" si="8"/>
        <v>1.426858191</v>
      </c>
      <c r="T10" s="44">
        <f t="shared" si="9"/>
        <v>81.75295234</v>
      </c>
      <c r="U10" s="54">
        <f t="shared" si="10"/>
        <v>171.2493395</v>
      </c>
      <c r="V10" s="44">
        <f t="shared" si="11"/>
        <v>0.000326739336</v>
      </c>
      <c r="W10" s="44">
        <f t="shared" si="12"/>
        <v>-69.71597156</v>
      </c>
      <c r="X10" s="45">
        <f t="shared" si="13"/>
        <v>0</v>
      </c>
      <c r="Y10" s="46" t="str">
        <f t="shared" si="14"/>
        <v>OK</v>
      </c>
      <c r="Z10" s="47">
        <f t="shared" si="15"/>
        <v>0.000000007405033414</v>
      </c>
      <c r="AA10" s="47">
        <f t="shared" si="16"/>
        <v>0.00000005828657454</v>
      </c>
      <c r="AB10" s="48"/>
      <c r="AC10" s="48"/>
      <c r="AD10" s="49"/>
      <c r="AE10" s="49"/>
      <c r="AF10" s="50"/>
      <c r="AG10" s="51"/>
      <c r="AH10" s="51"/>
      <c r="AI10" s="51"/>
      <c r="AJ10" s="51"/>
      <c r="AK10" s="50"/>
      <c r="AL10" s="16"/>
      <c r="AM10" s="16"/>
      <c r="AN10" s="16"/>
      <c r="AO10" s="16"/>
    </row>
    <row r="11">
      <c r="A11" s="16"/>
      <c r="B11" s="34"/>
      <c r="C11" s="9" t="s">
        <v>26</v>
      </c>
      <c r="D11" s="52">
        <v>146.5555555555555</v>
      </c>
      <c r="E11" s="53">
        <v>-69.7876119642932</v>
      </c>
      <c r="F11" s="52">
        <v>146.5555555555555</v>
      </c>
      <c r="G11" s="52">
        <v>-73.7851249074306</v>
      </c>
      <c r="H11" s="54">
        <f t="shared" si="1"/>
        <v>3.997512943</v>
      </c>
      <c r="I11" s="52">
        <v>146.5555555555555</v>
      </c>
      <c r="J11" s="52">
        <v>-70.21155565041495</v>
      </c>
      <c r="K11" s="52">
        <v>146.6111111111111</v>
      </c>
      <c r="L11" s="52">
        <v>-75.3030785033293</v>
      </c>
      <c r="M11" s="51">
        <f t="shared" si="2"/>
        <v>0.0003240555037</v>
      </c>
      <c r="N11" s="51">
        <f t="shared" si="3"/>
        <v>0.0002045237536</v>
      </c>
      <c r="O11" s="51">
        <f t="shared" si="4"/>
        <v>0.0003086186857</v>
      </c>
      <c r="P11" s="51">
        <f t="shared" si="5"/>
        <v>0.0001717299624</v>
      </c>
      <c r="Q11" s="51">
        <f t="shared" si="6"/>
        <v>1.170981054</v>
      </c>
      <c r="R11" s="51">
        <f t="shared" si="7"/>
        <v>67.09227227</v>
      </c>
      <c r="S11" s="21">
        <f t="shared" si="8"/>
        <v>0.4836476156</v>
      </c>
      <c r="T11" s="51">
        <f t="shared" si="9"/>
        <v>27.71096714</v>
      </c>
      <c r="U11" s="54">
        <f t="shared" si="10"/>
        <v>67.09227227</v>
      </c>
      <c r="V11" s="51">
        <f t="shared" si="11"/>
        <v>0.0003086186857</v>
      </c>
      <c r="W11" s="51">
        <f t="shared" si="12"/>
        <v>-70.21155565</v>
      </c>
      <c r="X11" s="55">
        <f t="shared" si="13"/>
        <v>0</v>
      </c>
      <c r="Y11" s="40" t="str">
        <f t="shared" si="14"/>
        <v>OK</v>
      </c>
      <c r="Z11" s="48">
        <f t="shared" si="15"/>
        <v>0.0000001050119695</v>
      </c>
      <c r="AA11" s="48">
        <f t="shared" si="16"/>
        <v>0.00000004182996578</v>
      </c>
      <c r="AB11" s="48"/>
      <c r="AC11" s="48"/>
      <c r="AD11" s="16"/>
      <c r="AE11" s="16"/>
      <c r="AF11" s="34"/>
      <c r="AG11" s="16"/>
      <c r="AH11" s="16"/>
      <c r="AI11" s="16"/>
      <c r="AJ11" s="16"/>
      <c r="AK11" s="16"/>
      <c r="AL11" s="16"/>
      <c r="AM11" s="16"/>
      <c r="AN11" s="16"/>
      <c r="AO11" s="16"/>
    </row>
    <row r="12">
      <c r="A12" s="16" t="s">
        <v>35</v>
      </c>
      <c r="B12" s="34"/>
      <c r="C12" s="9" t="s">
        <v>27</v>
      </c>
      <c r="D12" s="52">
        <v>285.2777777777778</v>
      </c>
      <c r="E12" s="53">
        <v>-82.63083463071683</v>
      </c>
      <c r="F12" s="52">
        <v>285.2777777777778</v>
      </c>
      <c r="G12" s="52">
        <v>-80.90570614599854</v>
      </c>
      <c r="H12" s="54">
        <f t="shared" si="1"/>
        <v>-1.725128485</v>
      </c>
      <c r="I12" s="52">
        <v>285.2777777777778</v>
      </c>
      <c r="J12" s="52">
        <v>-93.21075085467459</v>
      </c>
      <c r="K12" s="52">
        <v>285.2777777777778</v>
      </c>
      <c r="L12" s="52">
        <v>-77.95795178468195</v>
      </c>
      <c r="M12" s="51">
        <f t="shared" si="2"/>
        <v>0.00007386832792</v>
      </c>
      <c r="N12" s="51">
        <f t="shared" si="3"/>
        <v>0.00009009790501</v>
      </c>
      <c r="O12" s="51">
        <f t="shared" si="4"/>
        <v>0.00002185055424</v>
      </c>
      <c r="P12" s="51">
        <f t="shared" si="5"/>
        <v>0.0001265034619</v>
      </c>
      <c r="Q12" s="51">
        <f t="shared" si="6"/>
        <v>0.1795776792</v>
      </c>
      <c r="R12" s="51">
        <f t="shared" si="7"/>
        <v>10.28904311</v>
      </c>
      <c r="S12" s="21">
        <f t="shared" si="8"/>
        <v>1.754305723</v>
      </c>
      <c r="T12" s="51">
        <f t="shared" si="9"/>
        <v>100.5143139</v>
      </c>
      <c r="U12" s="54">
        <f t="shared" si="10"/>
        <v>-10.28904311</v>
      </c>
      <c r="V12" s="51">
        <f t="shared" si="11"/>
        <v>0.00002185055424</v>
      </c>
      <c r="W12" s="51">
        <f t="shared" si="12"/>
        <v>-93.21075085</v>
      </c>
      <c r="X12" s="55">
        <f t="shared" si="13"/>
        <v>0</v>
      </c>
      <c r="Y12" s="40" t="str">
        <f t="shared" si="14"/>
        <v>OK</v>
      </c>
      <c r="Z12" s="48">
        <f t="shared" si="15"/>
        <v>0.00000000545652987</v>
      </c>
      <c r="AA12" s="48">
        <f t="shared" si="16"/>
        <v>0.000000008117632486</v>
      </c>
      <c r="AB12" s="48"/>
      <c r="AC12" s="48"/>
      <c r="AD12" s="16"/>
      <c r="AE12" s="16"/>
      <c r="AF12" s="34"/>
      <c r="AG12" s="16"/>
      <c r="AH12" s="16"/>
      <c r="AI12" s="16"/>
      <c r="AJ12" s="16"/>
      <c r="AK12" s="16"/>
      <c r="AL12" s="16"/>
      <c r="AM12" s="16"/>
      <c r="AN12" s="16"/>
      <c r="AO12" s="16"/>
    </row>
    <row r="13">
      <c r="A13" s="16"/>
      <c r="B13" s="34"/>
      <c r="C13" s="9" t="s">
        <v>28</v>
      </c>
      <c r="D13" s="52">
        <v>457.6111111111111</v>
      </c>
      <c r="E13" s="53">
        <v>-88.34321065781631</v>
      </c>
      <c r="F13" s="52">
        <v>457.6111111111111</v>
      </c>
      <c r="G13" s="52">
        <v>-84.15519816295082</v>
      </c>
      <c r="H13" s="54">
        <f t="shared" si="1"/>
        <v>-4.188012495</v>
      </c>
      <c r="I13" s="52">
        <v>457.6111111111111</v>
      </c>
      <c r="J13" s="52">
        <v>-89.3577424109806</v>
      </c>
      <c r="K13" s="52">
        <v>457.6111111111111</v>
      </c>
      <c r="L13" s="52">
        <v>-81.19062479847956</v>
      </c>
      <c r="M13" s="51">
        <f t="shared" si="2"/>
        <v>0.00003826832619</v>
      </c>
      <c r="N13" s="51">
        <f t="shared" si="3"/>
        <v>0.00006197836166</v>
      </c>
      <c r="O13" s="51">
        <f t="shared" si="4"/>
        <v>0.00003404966782</v>
      </c>
      <c r="P13" s="51">
        <f t="shared" si="5"/>
        <v>0.00008719041807</v>
      </c>
      <c r="Q13" s="51">
        <f t="shared" si="6"/>
        <v>0.5072133069</v>
      </c>
      <c r="R13" s="51">
        <f t="shared" si="7"/>
        <v>29.0611818</v>
      </c>
      <c r="S13" s="21">
        <f t="shared" si="8"/>
        <v>2.076131185</v>
      </c>
      <c r="T13" s="51">
        <f t="shared" si="9"/>
        <v>118.9535546</v>
      </c>
      <c r="U13" s="54">
        <f t="shared" si="10"/>
        <v>-29.0611818</v>
      </c>
      <c r="V13" s="51">
        <f t="shared" si="11"/>
        <v>0.00003404966782</v>
      </c>
      <c r="W13" s="51">
        <f t="shared" si="12"/>
        <v>-89.35774241</v>
      </c>
      <c r="X13" s="55">
        <f t="shared" si="13"/>
        <v>0</v>
      </c>
      <c r="Y13" s="40" t="str">
        <f t="shared" si="14"/>
        <v>OK</v>
      </c>
      <c r="Z13" s="48">
        <f t="shared" si="15"/>
        <v>0.000000001464464789</v>
      </c>
      <c r="AA13" s="48">
        <f t="shared" si="16"/>
        <v>0.000000003841317313</v>
      </c>
      <c r="AB13" s="48"/>
      <c r="AC13" s="48"/>
      <c r="AD13" s="16"/>
      <c r="AE13" s="16"/>
      <c r="AF13" s="34"/>
      <c r="AG13" s="16"/>
      <c r="AH13" s="16"/>
      <c r="AI13" s="16"/>
      <c r="AJ13" s="16"/>
      <c r="AK13" s="16"/>
      <c r="AL13" s="16"/>
      <c r="AM13" s="16"/>
      <c r="AN13" s="16"/>
      <c r="AO13" s="16"/>
    </row>
    <row r="14">
      <c r="A14" s="16"/>
      <c r="B14" s="34"/>
      <c r="C14" s="9" t="s">
        <v>29</v>
      </c>
      <c r="D14" s="52">
        <v>662.1111111111111</v>
      </c>
      <c r="E14" s="53">
        <v>-109.2718013574227</v>
      </c>
      <c r="F14" s="52">
        <v>662.1111111111111</v>
      </c>
      <c r="G14" s="52">
        <v>-103.3612675947471</v>
      </c>
      <c r="H14" s="54">
        <f t="shared" si="1"/>
        <v>-5.910533763</v>
      </c>
      <c r="I14" s="52">
        <v>662.1111111111111</v>
      </c>
      <c r="J14" s="52">
        <v>-106.4990518327883</v>
      </c>
      <c r="K14" s="52">
        <v>662.1111111111111</v>
      </c>
      <c r="L14" s="52">
        <v>-100.5420035012924</v>
      </c>
      <c r="M14" s="51">
        <f t="shared" si="2"/>
        <v>0.000003438823866</v>
      </c>
      <c r="N14" s="51">
        <f t="shared" si="3"/>
        <v>0.000006791045187</v>
      </c>
      <c r="O14" s="51">
        <f t="shared" si="4"/>
        <v>0.000004732029118</v>
      </c>
      <c r="P14" s="51">
        <f t="shared" si="5"/>
        <v>0.000009395065775</v>
      </c>
      <c r="Q14" s="51">
        <f t="shared" si="6"/>
        <v>0.7056751014</v>
      </c>
      <c r="R14" s="51">
        <f t="shared" si="7"/>
        <v>40.43220502</v>
      </c>
      <c r="S14" s="21">
        <f t="shared" si="8"/>
        <v>2.277374988</v>
      </c>
      <c r="T14" s="51">
        <f t="shared" si="9"/>
        <v>130.4839752</v>
      </c>
      <c r="U14" s="54">
        <f t="shared" si="10"/>
        <v>-40.43220502</v>
      </c>
      <c r="V14" s="51">
        <f t="shared" si="11"/>
        <v>0.000004732029118</v>
      </c>
      <c r="W14" s="51">
        <f t="shared" si="12"/>
        <v>-106.4990518</v>
      </c>
      <c r="X14" s="55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34"/>
      <c r="AG14" s="16"/>
      <c r="AH14" s="16"/>
      <c r="AI14" s="16"/>
      <c r="AJ14" s="16"/>
      <c r="AK14" s="16"/>
      <c r="AL14" s="16"/>
      <c r="AM14" s="16"/>
      <c r="AN14" s="16"/>
      <c r="AO14" s="16"/>
    </row>
    <row r="15">
      <c r="A15" s="16"/>
      <c r="B15" s="34"/>
      <c r="C15" s="9" t="s">
        <v>30</v>
      </c>
      <c r="D15" s="52">
        <v>1280.444444444444</v>
      </c>
      <c r="E15" s="53">
        <v>-113.408565954157</v>
      </c>
      <c r="F15" s="52">
        <v>1280.388888888889</v>
      </c>
      <c r="G15" s="52">
        <v>-105.8165867425014</v>
      </c>
      <c r="H15" s="54">
        <f t="shared" si="1"/>
        <v>-7.591979212</v>
      </c>
      <c r="I15" s="52">
        <v>1280.388888888889</v>
      </c>
      <c r="J15" s="52">
        <v>-107.0790313056869</v>
      </c>
      <c r="K15" s="52">
        <v>1280.388888888889</v>
      </c>
      <c r="L15" s="52">
        <v>-103.0477991109363</v>
      </c>
      <c r="M15" s="51">
        <f t="shared" si="2"/>
        <v>0.000002135854688</v>
      </c>
      <c r="N15" s="51">
        <f t="shared" si="3"/>
        <v>0.000005118829485</v>
      </c>
      <c r="O15" s="51">
        <f t="shared" si="4"/>
        <v>0.000004426377348</v>
      </c>
      <c r="P15" s="51">
        <f t="shared" si="5"/>
        <v>0.000007040606049</v>
      </c>
      <c r="Q15" s="51">
        <f t="shared" si="6"/>
        <v>1.034561874</v>
      </c>
      <c r="R15" s="51">
        <f t="shared" si="7"/>
        <v>59.27602902</v>
      </c>
      <c r="S15" s="21">
        <f t="shared" si="8"/>
        <v>2.606151356</v>
      </c>
      <c r="T15" s="51">
        <f t="shared" si="9"/>
        <v>149.3214735</v>
      </c>
      <c r="U15" s="54">
        <f t="shared" si="10"/>
        <v>-59.27602902</v>
      </c>
      <c r="V15" s="51">
        <f t="shared" si="11"/>
        <v>0.000004426377348</v>
      </c>
      <c r="W15" s="51">
        <f t="shared" si="12"/>
        <v>-107.0790313</v>
      </c>
      <c r="X15" s="55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34"/>
      <c r="AG15" s="16"/>
      <c r="AH15" s="16"/>
      <c r="AI15" s="16"/>
      <c r="AJ15" s="16"/>
      <c r="AK15" s="16"/>
      <c r="AL15" s="16"/>
      <c r="AM15" s="16"/>
      <c r="AN15" s="16"/>
      <c r="AO15" s="16"/>
    </row>
    <row r="16">
      <c r="A16" s="27"/>
      <c r="B16" s="27"/>
      <c r="C16" s="18" t="s">
        <v>31</v>
      </c>
      <c r="D16" s="56">
        <v>2345.722222222222</v>
      </c>
      <c r="E16" s="56">
        <v>-129.5496900224796</v>
      </c>
      <c r="F16" s="56">
        <v>2345.722222222222</v>
      </c>
      <c r="G16" s="56">
        <v>-120.9291142010764</v>
      </c>
      <c r="H16" s="57">
        <f t="shared" si="1"/>
        <v>-8.620575821</v>
      </c>
      <c r="I16" s="56">
        <v>2345.722222222222</v>
      </c>
      <c r="J16" s="56">
        <v>-119.3982563898298</v>
      </c>
      <c r="K16" s="56">
        <v>2345.722222222222</v>
      </c>
      <c r="L16" s="56">
        <v>-118.3171851913243</v>
      </c>
      <c r="M16" s="58">
        <f t="shared" si="2"/>
        <v>0.000000333054648</v>
      </c>
      <c r="N16" s="58">
        <f t="shared" si="3"/>
        <v>0.0000008985542237</v>
      </c>
      <c r="O16" s="58">
        <f t="shared" si="4"/>
        <v>0.000001071734424</v>
      </c>
      <c r="P16" s="51">
        <f t="shared" si="5"/>
        <v>0.000001213782133</v>
      </c>
      <c r="Q16" s="58">
        <f t="shared" si="6"/>
        <v>1.965738931</v>
      </c>
      <c r="R16" s="58">
        <f t="shared" si="7"/>
        <v>112.6285444</v>
      </c>
      <c r="S16" s="21">
        <f t="shared" si="8"/>
        <v>2.757574235</v>
      </c>
      <c r="T16" s="58">
        <f t="shared" si="9"/>
        <v>157.9973654</v>
      </c>
      <c r="U16" s="57">
        <f t="shared" si="10"/>
        <v>-112.6285444</v>
      </c>
      <c r="V16" s="58">
        <f t="shared" si="11"/>
        <v>0.000001071734424</v>
      </c>
      <c r="W16" s="58">
        <f t="shared" si="12"/>
        <v>-119.3982564</v>
      </c>
      <c r="X16" s="59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34"/>
      <c r="AG16" s="16"/>
      <c r="AH16" s="16"/>
      <c r="AI16" s="16"/>
      <c r="AJ16" s="16"/>
      <c r="AK16" s="16"/>
      <c r="AL16" s="16"/>
      <c r="AM16" s="16"/>
      <c r="AN16" s="16"/>
      <c r="AO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-76.69057624387996</v>
      </c>
      <c r="F17" s="52">
        <v>50.72222222222222</v>
      </c>
      <c r="G17" s="52">
        <v>-66.17497789823477</v>
      </c>
      <c r="H17" s="54">
        <f t="shared" si="1"/>
        <v>-10.51559835</v>
      </c>
      <c r="I17" s="52">
        <v>50.72222222222222</v>
      </c>
      <c r="J17" s="52">
        <v>-63.91448970899503</v>
      </c>
      <c r="K17" s="52">
        <v>50.72222222222222</v>
      </c>
      <c r="L17" s="52">
        <v>-65.9751330592776</v>
      </c>
      <c r="M17" s="44">
        <f t="shared" si="2"/>
        <v>0.0001463764424</v>
      </c>
      <c r="N17" s="44">
        <f t="shared" si="3"/>
        <v>0.0004911917967</v>
      </c>
      <c r="O17" s="44">
        <f t="shared" si="4"/>
        <v>0.0006371996294</v>
      </c>
      <c r="P17" s="44">
        <f t="shared" si="5"/>
        <v>0.0005026241446</v>
      </c>
      <c r="Q17" s="44">
        <f t="shared" si="6"/>
        <v>3.060728487</v>
      </c>
      <c r="R17" s="44">
        <f t="shared" si="7"/>
        <v>175.3668245</v>
      </c>
      <c r="S17" s="20">
        <f t="shared" si="8"/>
        <v>1.50074903</v>
      </c>
      <c r="T17" s="44">
        <f t="shared" si="9"/>
        <v>85.9865855</v>
      </c>
      <c r="U17" s="54">
        <f t="shared" si="10"/>
        <v>175.3668245</v>
      </c>
      <c r="V17" s="44">
        <f t="shared" si="11"/>
        <v>0.0006371996294</v>
      </c>
      <c r="W17" s="44">
        <f t="shared" si="12"/>
        <v>-63.91448971</v>
      </c>
      <c r="X17" s="45">
        <f t="shared" si="13"/>
        <v>0</v>
      </c>
      <c r="Y17" s="46" t="str">
        <f t="shared" si="14"/>
        <v>OK</v>
      </c>
      <c r="Z17" s="47">
        <f t="shared" si="15"/>
        <v>0.0000000214260629</v>
      </c>
      <c r="AA17" s="47">
        <f t="shared" si="16"/>
        <v>0.0000002412693811</v>
      </c>
      <c r="AB17" s="48"/>
      <c r="AC17" s="48"/>
      <c r="AD17" s="49"/>
      <c r="AE17" s="49"/>
      <c r="AF17" s="50"/>
      <c r="AG17" s="51"/>
      <c r="AH17" s="51"/>
      <c r="AI17" s="51"/>
      <c r="AJ17" s="51"/>
      <c r="AK17" s="50"/>
      <c r="AL17" s="16"/>
      <c r="AM17" s="16"/>
      <c r="AN17" s="16"/>
      <c r="AO17" s="16"/>
    </row>
    <row r="18">
      <c r="A18" s="16"/>
      <c r="B18" s="34"/>
      <c r="C18" s="9" t="s">
        <v>26</v>
      </c>
      <c r="D18" s="52">
        <v>146.5555555555555</v>
      </c>
      <c r="E18" s="53">
        <v>-65.31238475620307</v>
      </c>
      <c r="F18" s="52">
        <v>146.5555555555555</v>
      </c>
      <c r="G18" s="52">
        <v>-67.6922761276744</v>
      </c>
      <c r="H18" s="54">
        <f t="shared" si="1"/>
        <v>2.379891371</v>
      </c>
      <c r="I18" s="52">
        <v>146.5555555555555</v>
      </c>
      <c r="J18" s="52">
        <v>-64.20028097533402</v>
      </c>
      <c r="K18" s="52">
        <v>146.6111111111111</v>
      </c>
      <c r="L18" s="52">
        <v>-74.10545016392352</v>
      </c>
      <c r="M18" s="51">
        <f t="shared" si="2"/>
        <v>0.0005424762912</v>
      </c>
      <c r="N18" s="51">
        <f t="shared" si="3"/>
        <v>0.0004124641372</v>
      </c>
      <c r="O18" s="51">
        <f t="shared" si="4"/>
        <v>0.0006165750563</v>
      </c>
      <c r="P18" s="51">
        <f t="shared" si="5"/>
        <v>0.0001971185482</v>
      </c>
      <c r="Q18" s="51">
        <f t="shared" si="6"/>
        <v>1.381416896</v>
      </c>
      <c r="R18" s="51">
        <f t="shared" si="7"/>
        <v>79.14935787</v>
      </c>
      <c r="S18" s="21">
        <f t="shared" si="8"/>
        <v>0.314521757</v>
      </c>
      <c r="T18" s="51">
        <f t="shared" si="9"/>
        <v>18.02076924</v>
      </c>
      <c r="U18" s="54">
        <f t="shared" si="10"/>
        <v>79.14935787</v>
      </c>
      <c r="V18" s="51">
        <f t="shared" si="11"/>
        <v>0.0006165750563</v>
      </c>
      <c r="W18" s="51">
        <f t="shared" si="12"/>
        <v>-64.20028098</v>
      </c>
      <c r="X18" s="55">
        <f t="shared" si="13"/>
        <v>0</v>
      </c>
      <c r="Y18" s="40" t="str">
        <f t="shared" si="14"/>
        <v>OK</v>
      </c>
      <c r="Z18" s="48">
        <f t="shared" si="15"/>
        <v>0.0000002942805265</v>
      </c>
      <c r="AA18" s="48">
        <f t="shared" si="16"/>
        <v>0.0000001701266645</v>
      </c>
      <c r="AB18" s="48"/>
      <c r="AC18" s="48"/>
      <c r="AD18" s="16"/>
      <c r="AE18" s="16"/>
      <c r="AF18" s="34"/>
      <c r="AG18" s="16"/>
      <c r="AH18" s="16"/>
      <c r="AI18" s="16"/>
      <c r="AJ18" s="16"/>
      <c r="AK18" s="16"/>
      <c r="AL18" s="16"/>
      <c r="AM18" s="16"/>
      <c r="AN18" s="16"/>
      <c r="AO18" s="16"/>
    </row>
    <row r="19">
      <c r="A19" s="16" t="s">
        <v>34</v>
      </c>
      <c r="B19" s="34"/>
      <c r="C19" s="9" t="s">
        <v>27</v>
      </c>
      <c r="D19" s="52">
        <v>285.2777777777778</v>
      </c>
      <c r="E19" s="53">
        <v>-73.710982859539</v>
      </c>
      <c r="F19" s="52">
        <v>285.2777777777778</v>
      </c>
      <c r="G19" s="52">
        <v>-74.84636958683063</v>
      </c>
      <c r="H19" s="54">
        <f t="shared" si="1"/>
        <v>1.135386727</v>
      </c>
      <c r="I19" s="52">
        <v>285.2777777777778</v>
      </c>
      <c r="J19" s="52">
        <v>-91.82915900547597</v>
      </c>
      <c r="K19" s="52">
        <v>285.2777777777778</v>
      </c>
      <c r="L19" s="52">
        <v>-71.30845004580279</v>
      </c>
      <c r="M19" s="51">
        <f t="shared" si="2"/>
        <v>0.000206277024</v>
      </c>
      <c r="N19" s="51">
        <f t="shared" si="3"/>
        <v>0.0001810012277</v>
      </c>
      <c r="O19" s="51">
        <f t="shared" si="4"/>
        <v>0.00002561781292</v>
      </c>
      <c r="P19" s="51">
        <f t="shared" si="5"/>
        <v>0.0002720053823</v>
      </c>
      <c r="Q19" s="51">
        <f t="shared" si="6"/>
        <v>0.02159223092</v>
      </c>
      <c r="R19" s="51">
        <f t="shared" si="7"/>
        <v>1.237143702</v>
      </c>
      <c r="S19" s="21">
        <f t="shared" si="8"/>
        <v>1.553054971</v>
      </c>
      <c r="T19" s="51">
        <f t="shared" si="9"/>
        <v>88.98349517</v>
      </c>
      <c r="U19" s="54">
        <f t="shared" si="10"/>
        <v>1.237143702</v>
      </c>
      <c r="V19" s="51">
        <f t="shared" si="11"/>
        <v>0.00002561781292</v>
      </c>
      <c r="W19" s="51">
        <f t="shared" si="12"/>
        <v>-91.82915901</v>
      </c>
      <c r="X19" s="55">
        <f t="shared" si="13"/>
        <v>0</v>
      </c>
      <c r="Y19" s="40" t="str">
        <f t="shared" si="14"/>
        <v>OK</v>
      </c>
      <c r="Z19" s="48">
        <f t="shared" si="15"/>
        <v>0.00000004255021061</v>
      </c>
      <c r="AA19" s="48">
        <f t="shared" si="16"/>
        <v>0.00000003276144443</v>
      </c>
      <c r="AB19" s="48"/>
      <c r="AC19" s="48"/>
      <c r="AD19" s="16"/>
      <c r="AE19" s="16"/>
      <c r="AF19" s="34"/>
      <c r="AG19" s="16"/>
      <c r="AH19" s="16"/>
      <c r="AI19" s="16"/>
      <c r="AJ19" s="16"/>
      <c r="AK19" s="16"/>
      <c r="AL19" s="16"/>
      <c r="AM19" s="16"/>
      <c r="AN19" s="16"/>
      <c r="AO19" s="16"/>
    </row>
    <row r="20">
      <c r="A20" s="16"/>
      <c r="B20" s="34"/>
      <c r="C20" s="9" t="s">
        <v>28</v>
      </c>
      <c r="D20" s="52">
        <v>457.6111111111111</v>
      </c>
      <c r="E20" s="53">
        <v>-80.39220770778579</v>
      </c>
      <c r="F20" s="52">
        <v>457.6111111111111</v>
      </c>
      <c r="G20" s="52">
        <v>-78.2962520343625</v>
      </c>
      <c r="H20" s="54">
        <f t="shared" si="1"/>
        <v>-2.095955673</v>
      </c>
      <c r="I20" s="52">
        <v>457.6111111111111</v>
      </c>
      <c r="J20" s="52">
        <v>-85.17030283447953</v>
      </c>
      <c r="K20" s="52">
        <v>457.6111111111111</v>
      </c>
      <c r="L20" s="52">
        <v>-74.67087783293816</v>
      </c>
      <c r="M20" s="51">
        <f t="shared" si="2"/>
        <v>0.00009558497141</v>
      </c>
      <c r="N20" s="51">
        <f t="shared" si="3"/>
        <v>0.0001216710899</v>
      </c>
      <c r="O20" s="51">
        <f t="shared" si="4"/>
        <v>0.00005514229766</v>
      </c>
      <c r="P20" s="51">
        <f t="shared" si="5"/>
        <v>0.0001846954124</v>
      </c>
      <c r="Q20" s="51">
        <f t="shared" si="6"/>
        <v>0.4543885387</v>
      </c>
      <c r="R20" s="51">
        <f t="shared" si="7"/>
        <v>26.03454553</v>
      </c>
      <c r="S20" s="21">
        <f t="shared" si="8"/>
        <v>2.023415367</v>
      </c>
      <c r="T20" s="51">
        <f t="shared" si="9"/>
        <v>115.9331607</v>
      </c>
      <c r="U20" s="54">
        <f t="shared" si="10"/>
        <v>-26.03454553</v>
      </c>
      <c r="V20" s="51">
        <f t="shared" si="11"/>
        <v>0.00005514229766</v>
      </c>
      <c r="W20" s="51">
        <f t="shared" si="12"/>
        <v>-85.17030283</v>
      </c>
      <c r="X20" s="55">
        <f t="shared" si="13"/>
        <v>0</v>
      </c>
      <c r="Y20" s="40" t="str">
        <f t="shared" si="14"/>
        <v>OK</v>
      </c>
      <c r="Z20" s="48">
        <f t="shared" si="15"/>
        <v>0.00000000913648676</v>
      </c>
      <c r="AA20" s="48">
        <f t="shared" si="16"/>
        <v>0.00000001480385411</v>
      </c>
      <c r="AB20" s="48"/>
      <c r="AC20" s="48"/>
      <c r="AD20" s="16"/>
      <c r="AE20" s="16"/>
      <c r="AF20" s="34"/>
      <c r="AG20" s="16"/>
      <c r="AH20" s="16"/>
      <c r="AI20" s="16"/>
      <c r="AJ20" s="16"/>
      <c r="AK20" s="16"/>
      <c r="AL20" s="16"/>
      <c r="AM20" s="16"/>
      <c r="AN20" s="16"/>
      <c r="AO20" s="16"/>
    </row>
    <row r="21">
      <c r="A21" s="16"/>
      <c r="B21" s="34"/>
      <c r="C21" s="9" t="s">
        <v>29</v>
      </c>
      <c r="D21" s="52">
        <v>662.1111111111111</v>
      </c>
      <c r="E21" s="53">
        <v>-101.36691351834</v>
      </c>
      <c r="F21" s="52">
        <v>662.1111111111111</v>
      </c>
      <c r="G21" s="52">
        <v>-97.4090333341027</v>
      </c>
      <c r="H21" s="54">
        <f t="shared" si="1"/>
        <v>-3.957880184</v>
      </c>
      <c r="I21" s="52">
        <v>662.1111111111111</v>
      </c>
      <c r="J21" s="52">
        <v>-101.3028986730079</v>
      </c>
      <c r="K21" s="52">
        <v>662.1111111111111</v>
      </c>
      <c r="L21" s="52">
        <v>-94.00321518040592</v>
      </c>
      <c r="M21" s="51">
        <f t="shared" si="2"/>
        <v>0.000008543863948</v>
      </c>
      <c r="N21" s="51">
        <f t="shared" si="3"/>
        <v>0.00001347560689</v>
      </c>
      <c r="O21" s="51">
        <f t="shared" si="4"/>
        <v>0.000008607064675</v>
      </c>
      <c r="P21" s="51">
        <f t="shared" si="5"/>
        <v>0.00001994523883</v>
      </c>
      <c r="Q21" s="51">
        <f t="shared" si="6"/>
        <v>0.6698645166</v>
      </c>
      <c r="R21" s="51">
        <f t="shared" si="7"/>
        <v>38.38040965</v>
      </c>
      <c r="S21" s="21">
        <f t="shared" si="8"/>
        <v>2.242071658</v>
      </c>
      <c r="T21" s="51">
        <f t="shared" si="9"/>
        <v>128.4612434</v>
      </c>
      <c r="U21" s="54">
        <f t="shared" si="10"/>
        <v>-38.38040965</v>
      </c>
      <c r="V21" s="51">
        <f t="shared" si="11"/>
        <v>0.000008607064675</v>
      </c>
      <c r="W21" s="51">
        <f t="shared" si="12"/>
        <v>-101.3028987</v>
      </c>
      <c r="X21" s="55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0.0000000001815919811</v>
      </c>
      <c r="AB21" s="48"/>
      <c r="AC21" s="48"/>
      <c r="AD21" s="16"/>
      <c r="AE21" s="16"/>
      <c r="AF21" s="34"/>
      <c r="AG21" s="16"/>
      <c r="AH21" s="16"/>
      <c r="AI21" s="16"/>
      <c r="AJ21" s="16"/>
      <c r="AK21" s="16"/>
      <c r="AL21" s="16"/>
      <c r="AM21" s="16"/>
      <c r="AN21" s="16"/>
      <c r="AO21" s="16"/>
    </row>
    <row r="22">
      <c r="A22" s="16"/>
      <c r="B22" s="34"/>
      <c r="C22" s="9" t="s">
        <v>30</v>
      </c>
      <c r="D22" s="52">
        <v>1280.388888888889</v>
      </c>
      <c r="E22" s="53">
        <v>-105.449428015708</v>
      </c>
      <c r="F22" s="52">
        <v>1280.388888888889</v>
      </c>
      <c r="G22" s="52">
        <v>-99.73604306419355</v>
      </c>
      <c r="H22" s="54">
        <f t="shared" si="1"/>
        <v>-5.713384952</v>
      </c>
      <c r="I22" s="52">
        <v>1280.388888888889</v>
      </c>
      <c r="J22" s="52">
        <v>-101.0878571697812</v>
      </c>
      <c r="K22" s="52">
        <v>1280.388888888889</v>
      </c>
      <c r="L22" s="52">
        <v>-96.39333006077963</v>
      </c>
      <c r="M22" s="51">
        <f t="shared" si="2"/>
        <v>0.000005339844364</v>
      </c>
      <c r="N22" s="51">
        <f t="shared" si="3"/>
        <v>0.00001030855629</v>
      </c>
      <c r="O22" s="51">
        <f t="shared" si="4"/>
        <v>0.000008822814363</v>
      </c>
      <c r="P22" s="51">
        <f t="shared" si="5"/>
        <v>0.00001514723966</v>
      </c>
      <c r="Q22" s="51">
        <f t="shared" si="6"/>
        <v>1.027235601</v>
      </c>
      <c r="R22" s="51">
        <f t="shared" si="7"/>
        <v>58.85626453</v>
      </c>
      <c r="S22" s="21">
        <f t="shared" si="8"/>
        <v>2.605698193</v>
      </c>
      <c r="T22" s="51">
        <f t="shared" si="9"/>
        <v>149.2955091</v>
      </c>
      <c r="U22" s="54">
        <f t="shared" si="10"/>
        <v>-58.85626453</v>
      </c>
      <c r="V22" s="51">
        <f t="shared" si="11"/>
        <v>0.000008822814363</v>
      </c>
      <c r="W22" s="51">
        <f t="shared" si="12"/>
        <v>-101.0878572</v>
      </c>
      <c r="X22" s="55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0.0000000001062663328</v>
      </c>
      <c r="AB22" s="48"/>
      <c r="AC22" s="48"/>
      <c r="AD22" s="16"/>
      <c r="AE22" s="16"/>
      <c r="AF22" s="34"/>
      <c r="AG22" s="16"/>
      <c r="AH22" s="16"/>
      <c r="AI22" s="16"/>
      <c r="AJ22" s="16"/>
      <c r="AK22" s="16"/>
      <c r="AL22" s="16"/>
      <c r="AM22" s="16"/>
      <c r="AN22" s="16"/>
      <c r="AO22" s="16"/>
    </row>
    <row r="23">
      <c r="A23" s="27"/>
      <c r="B23" s="27"/>
      <c r="C23" s="18" t="s">
        <v>31</v>
      </c>
      <c r="D23" s="56">
        <v>2345.722222222222</v>
      </c>
      <c r="E23" s="56">
        <v>-121.470882050973</v>
      </c>
      <c r="F23" s="56">
        <v>2345.722222222222</v>
      </c>
      <c r="G23" s="56">
        <v>-114.7613380473739</v>
      </c>
      <c r="H23" s="57">
        <f t="shared" si="1"/>
        <v>-6.709544004</v>
      </c>
      <c r="I23" s="56">
        <v>2345.722222222222</v>
      </c>
      <c r="J23" s="56">
        <v>-112.9050137893463</v>
      </c>
      <c r="K23" s="56">
        <v>2345.722222222222</v>
      </c>
      <c r="L23" s="56">
        <v>-111.5776299153297</v>
      </c>
      <c r="M23" s="58">
        <f t="shared" si="2"/>
        <v>0.0000008442205071</v>
      </c>
      <c r="N23" s="58">
        <f t="shared" si="3"/>
        <v>0.000001827818622</v>
      </c>
      <c r="O23" s="58">
        <f t="shared" si="4"/>
        <v>0.000002263337456</v>
      </c>
      <c r="P23" s="51">
        <f t="shared" si="5"/>
        <v>0.000002637050849</v>
      </c>
      <c r="Q23" s="58">
        <f t="shared" si="6"/>
        <v>1.924534034</v>
      </c>
      <c r="R23" s="58">
        <f t="shared" si="7"/>
        <v>110.2676777</v>
      </c>
      <c r="S23" s="21">
        <f t="shared" si="8"/>
        <v>2.792870427</v>
      </c>
      <c r="T23" s="58">
        <f t="shared" si="9"/>
        <v>160.0196882</v>
      </c>
      <c r="U23" s="57">
        <f t="shared" si="10"/>
        <v>-110.2676777</v>
      </c>
      <c r="V23" s="58">
        <f t="shared" si="11"/>
        <v>0.000002263337456</v>
      </c>
      <c r="W23" s="58">
        <f t="shared" si="12"/>
        <v>-112.9050138</v>
      </c>
      <c r="X23" s="59">
        <f t="shared" si="13"/>
        <v>0</v>
      </c>
      <c r="Y23" s="60" t="str">
        <f t="shared" si="14"/>
        <v>OK</v>
      </c>
      <c r="Z23" s="48">
        <f t="shared" si="15"/>
        <v>0</v>
      </c>
      <c r="AA23" s="48">
        <f t="shared" si="16"/>
        <v>0</v>
      </c>
      <c r="AB23" s="48"/>
      <c r="AC23" s="48"/>
      <c r="AD23" s="16"/>
      <c r="AE23" s="16"/>
      <c r="AF23" s="34"/>
      <c r="AG23" s="16"/>
      <c r="AH23" s="16"/>
      <c r="AI23" s="16"/>
      <c r="AJ23" s="16"/>
      <c r="AK23" s="16"/>
      <c r="AL23" s="16"/>
      <c r="AM23" s="16"/>
      <c r="AN23" s="16"/>
      <c r="AO23" s="16"/>
    </row>
    <row r="24"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4"/>
    </row>
    <row r="25">
      <c r="D25" s="61"/>
      <c r="E25" s="61"/>
      <c r="F25" s="61"/>
      <c r="G25" s="61"/>
      <c r="H25" s="62"/>
      <c r="I25" s="61"/>
      <c r="J25" s="61"/>
      <c r="K25" s="61"/>
      <c r="L25" s="61"/>
      <c r="M25" s="63"/>
      <c r="N25" s="64"/>
      <c r="O25" s="64"/>
      <c r="P25" s="64"/>
      <c r="Q25" s="64"/>
      <c r="R25" s="64"/>
      <c r="S25" s="65"/>
      <c r="T25" s="64"/>
      <c r="U25" s="62"/>
    </row>
    <row r="26">
      <c r="D26" s="61"/>
      <c r="E26" s="64"/>
      <c r="F26" s="61"/>
      <c r="G26" s="61"/>
      <c r="H26" s="62"/>
      <c r="I26" s="61"/>
      <c r="J26" s="61"/>
      <c r="K26" s="61"/>
      <c r="L26" s="61"/>
      <c r="M26" s="64"/>
      <c r="N26" s="64"/>
      <c r="O26" s="64"/>
      <c r="P26" s="63"/>
      <c r="Q26" s="64"/>
      <c r="R26" s="64"/>
      <c r="S26" s="65"/>
      <c r="T26" s="64"/>
      <c r="U26" s="62"/>
    </row>
    <row r="27" ht="15.75" customHeight="1">
      <c r="D27" s="61"/>
      <c r="E27" s="64"/>
      <c r="F27" s="61"/>
      <c r="G27" s="61"/>
      <c r="H27" s="62"/>
      <c r="I27" s="61"/>
      <c r="J27" s="61"/>
      <c r="K27" s="61"/>
      <c r="L27" s="61"/>
      <c r="M27" s="64"/>
      <c r="N27" s="63"/>
      <c r="O27" s="63"/>
      <c r="P27" s="64"/>
      <c r="Q27" s="64"/>
      <c r="R27" s="64"/>
      <c r="S27" s="65"/>
      <c r="T27" s="64"/>
      <c r="U27" s="62"/>
    </row>
    <row r="28" ht="15.75" customHeight="1">
      <c r="D28" s="61"/>
      <c r="E28" s="64"/>
      <c r="F28" s="61"/>
      <c r="G28" s="61"/>
      <c r="H28" s="62"/>
      <c r="I28" s="61"/>
      <c r="J28" s="61"/>
      <c r="K28" s="61"/>
      <c r="L28" s="61"/>
      <c r="M28" s="63"/>
      <c r="N28" s="63"/>
      <c r="O28" s="63"/>
      <c r="P28" s="63"/>
      <c r="Q28" s="64"/>
      <c r="R28" s="64"/>
      <c r="S28" s="65"/>
      <c r="T28" s="64"/>
      <c r="U28" s="62"/>
    </row>
    <row r="29" ht="15.75" customHeight="1">
      <c r="D29" s="61"/>
      <c r="E29" s="64"/>
      <c r="F29" s="61"/>
      <c r="G29" s="61"/>
      <c r="H29" s="62"/>
      <c r="I29" s="61"/>
      <c r="J29" s="61"/>
      <c r="K29" s="61"/>
      <c r="L29" s="61"/>
      <c r="M29" s="63"/>
      <c r="N29" s="63"/>
      <c r="O29" s="63"/>
      <c r="P29" s="63"/>
      <c r="Q29" s="64"/>
      <c r="R29" s="64"/>
      <c r="S29" s="65"/>
      <c r="T29" s="64"/>
      <c r="U29" s="62"/>
    </row>
    <row r="30" ht="15.75" customHeight="1">
      <c r="D30" s="61"/>
      <c r="E30" s="64"/>
      <c r="F30" s="61"/>
      <c r="G30" s="61"/>
      <c r="H30" s="62"/>
      <c r="I30" s="61"/>
      <c r="J30" s="61"/>
      <c r="K30" s="61"/>
      <c r="L30" s="61"/>
      <c r="M30" s="63"/>
      <c r="N30" s="63"/>
      <c r="O30" s="63"/>
      <c r="P30" s="63"/>
      <c r="Q30" s="64"/>
      <c r="R30" s="64"/>
      <c r="S30" s="65"/>
      <c r="T30" s="64"/>
      <c r="U30" s="62"/>
    </row>
    <row r="31" ht="15.75" customHeight="1">
      <c r="D31" s="66"/>
      <c r="E31" s="66"/>
      <c r="F31" s="66"/>
      <c r="G31" s="66"/>
      <c r="H31" s="62"/>
      <c r="I31" s="66"/>
      <c r="J31" s="66"/>
      <c r="K31" s="66"/>
      <c r="L31" s="66"/>
      <c r="M31" s="63"/>
      <c r="N31" s="63"/>
      <c r="O31" s="63"/>
      <c r="P31" s="63"/>
      <c r="Q31" s="64"/>
      <c r="R31" s="64"/>
      <c r="S31" s="65"/>
      <c r="T31" s="64"/>
      <c r="U31" s="62"/>
    </row>
    <row r="32" ht="15.75" customHeight="1">
      <c r="D32" s="61"/>
      <c r="E32" s="61"/>
      <c r="F32" s="61"/>
      <c r="G32" s="61"/>
      <c r="H32" s="62"/>
      <c r="I32" s="61"/>
      <c r="J32" s="61"/>
      <c r="K32" s="61"/>
      <c r="L32" s="61"/>
      <c r="M32" s="63"/>
      <c r="N32" s="64"/>
      <c r="O32" s="64"/>
      <c r="P32" s="64"/>
      <c r="Q32" s="64"/>
      <c r="R32" s="64"/>
      <c r="S32" s="65"/>
      <c r="T32" s="64"/>
      <c r="U32" s="62"/>
    </row>
    <row r="33" ht="15.75" customHeight="1">
      <c r="D33" s="61"/>
      <c r="E33" s="64"/>
      <c r="F33" s="61"/>
      <c r="G33" s="61"/>
      <c r="H33" s="62"/>
      <c r="I33" s="61"/>
      <c r="J33" s="61"/>
      <c r="K33" s="61"/>
      <c r="L33" s="61"/>
      <c r="M33" s="64"/>
      <c r="N33" s="64"/>
      <c r="O33" s="64"/>
      <c r="P33" s="64"/>
      <c r="Q33" s="64"/>
      <c r="R33" s="64"/>
      <c r="S33" s="65"/>
      <c r="T33" s="64"/>
      <c r="U33" s="62"/>
    </row>
    <row r="34" ht="15.75" customHeight="1">
      <c r="D34" s="61"/>
      <c r="E34" s="64"/>
      <c r="F34" s="61"/>
      <c r="G34" s="61"/>
      <c r="H34" s="62"/>
      <c r="I34" s="61"/>
      <c r="J34" s="61"/>
      <c r="K34" s="61"/>
      <c r="L34" s="61"/>
      <c r="M34" s="63"/>
      <c r="N34" s="63"/>
      <c r="O34" s="63"/>
      <c r="P34" s="64"/>
      <c r="Q34" s="64"/>
      <c r="R34" s="64"/>
      <c r="S34" s="65"/>
      <c r="T34" s="64"/>
      <c r="U34" s="62"/>
    </row>
    <row r="35" ht="15.75" customHeight="1">
      <c r="D35" s="61"/>
      <c r="E35" s="64"/>
      <c r="F35" s="61"/>
      <c r="G35" s="61"/>
      <c r="H35" s="62"/>
      <c r="I35" s="61"/>
      <c r="J35" s="61"/>
      <c r="K35" s="61"/>
      <c r="L35" s="61"/>
      <c r="M35" s="63"/>
      <c r="N35" s="63"/>
      <c r="O35" s="63"/>
      <c r="P35" s="63"/>
      <c r="Q35" s="64"/>
      <c r="R35" s="64"/>
      <c r="S35" s="65"/>
      <c r="T35" s="64"/>
      <c r="U35" s="62"/>
    </row>
    <row r="36" ht="15.75" customHeight="1">
      <c r="D36" s="61"/>
      <c r="E36" s="64"/>
      <c r="F36" s="61"/>
      <c r="G36" s="61"/>
      <c r="H36" s="62"/>
      <c r="I36" s="61"/>
      <c r="J36" s="61"/>
      <c r="K36" s="61"/>
      <c r="L36" s="61"/>
      <c r="M36" s="63"/>
      <c r="N36" s="63"/>
      <c r="O36" s="63"/>
      <c r="P36" s="63"/>
      <c r="Q36" s="64"/>
      <c r="R36" s="64"/>
      <c r="S36" s="65"/>
      <c r="T36" s="64"/>
      <c r="U36" s="62"/>
    </row>
    <row r="37" ht="15.75" customHeight="1">
      <c r="D37" s="61"/>
      <c r="E37" s="64"/>
      <c r="F37" s="61"/>
      <c r="G37" s="61"/>
      <c r="H37" s="62"/>
      <c r="I37" s="61"/>
      <c r="J37" s="61"/>
      <c r="K37" s="61"/>
      <c r="L37" s="61"/>
      <c r="M37" s="63"/>
      <c r="N37" s="63"/>
      <c r="O37" s="63"/>
      <c r="P37" s="63"/>
      <c r="Q37" s="64"/>
      <c r="R37" s="64"/>
      <c r="S37" s="65"/>
      <c r="T37" s="64"/>
      <c r="U37" s="62"/>
    </row>
    <row r="38" ht="15.75" customHeight="1">
      <c r="D38" s="66"/>
      <c r="E38" s="66"/>
      <c r="F38" s="66"/>
      <c r="G38" s="66"/>
      <c r="H38" s="62"/>
      <c r="I38" s="66"/>
      <c r="J38" s="66"/>
      <c r="K38" s="66"/>
      <c r="L38" s="66"/>
      <c r="M38" s="63"/>
      <c r="N38" s="63"/>
      <c r="O38" s="63"/>
      <c r="P38" s="63"/>
      <c r="Q38" s="64"/>
      <c r="R38" s="64"/>
      <c r="S38" s="65"/>
      <c r="T38" s="64"/>
      <c r="U38" s="62"/>
    </row>
    <row r="39" ht="15.75" customHeight="1">
      <c r="D39" s="61"/>
      <c r="E39" s="61"/>
      <c r="F39" s="61"/>
      <c r="G39" s="61"/>
      <c r="H39" s="62"/>
      <c r="I39" s="61"/>
      <c r="J39" s="61"/>
      <c r="K39" s="61"/>
      <c r="L39" s="61"/>
      <c r="M39" s="64"/>
      <c r="N39" s="64"/>
      <c r="O39" s="64"/>
      <c r="P39" s="64"/>
      <c r="Q39" s="64"/>
      <c r="R39" s="64"/>
      <c r="S39" s="65"/>
      <c r="T39" s="64"/>
      <c r="U39" s="62"/>
    </row>
    <row r="40" ht="15.75" customHeight="1">
      <c r="D40" s="61"/>
      <c r="E40" s="64"/>
      <c r="F40" s="61"/>
      <c r="G40" s="61"/>
      <c r="H40" s="62"/>
      <c r="I40" s="61"/>
      <c r="J40" s="61"/>
      <c r="K40" s="61"/>
      <c r="L40" s="61"/>
      <c r="M40" s="64"/>
      <c r="N40" s="64"/>
      <c r="O40" s="64"/>
      <c r="P40" s="64"/>
      <c r="Q40" s="64"/>
      <c r="R40" s="64"/>
      <c r="S40" s="65"/>
      <c r="T40" s="64"/>
      <c r="U40" s="62"/>
    </row>
    <row r="41" ht="15.75" customHeight="1">
      <c r="D41" s="61"/>
      <c r="E41" s="64"/>
      <c r="F41" s="61"/>
      <c r="G41" s="61"/>
      <c r="H41" s="62"/>
      <c r="I41" s="61"/>
      <c r="J41" s="61"/>
      <c r="K41" s="61"/>
      <c r="L41" s="61"/>
      <c r="M41" s="64"/>
      <c r="N41" s="64"/>
      <c r="O41" s="63"/>
      <c r="P41" s="64"/>
      <c r="Q41" s="64"/>
      <c r="R41" s="64"/>
      <c r="S41" s="65"/>
      <c r="T41" s="64"/>
      <c r="U41" s="62"/>
    </row>
    <row r="42" ht="15.75" customHeight="1">
      <c r="D42" s="61"/>
      <c r="E42" s="64"/>
      <c r="F42" s="61"/>
      <c r="G42" s="61"/>
      <c r="H42" s="62"/>
      <c r="I42" s="61"/>
      <c r="J42" s="61"/>
      <c r="K42" s="61"/>
      <c r="L42" s="61"/>
      <c r="M42" s="63"/>
      <c r="N42" s="64"/>
      <c r="O42" s="63"/>
      <c r="P42" s="64"/>
      <c r="Q42" s="64"/>
      <c r="R42" s="64"/>
      <c r="S42" s="65"/>
      <c r="T42" s="64"/>
      <c r="U42" s="62"/>
    </row>
    <row r="43" ht="15.75" customHeight="1">
      <c r="D43" s="61"/>
      <c r="E43" s="64"/>
      <c r="F43" s="61"/>
      <c r="G43" s="61"/>
      <c r="H43" s="62"/>
      <c r="I43" s="61"/>
      <c r="J43" s="61"/>
      <c r="K43" s="61"/>
      <c r="L43" s="61"/>
      <c r="M43" s="63"/>
      <c r="N43" s="63"/>
      <c r="O43" s="63"/>
      <c r="P43" s="63"/>
      <c r="Q43" s="64"/>
      <c r="R43" s="64"/>
      <c r="S43" s="65"/>
      <c r="T43" s="64"/>
      <c r="U43" s="62"/>
    </row>
    <row r="44" ht="15.75" customHeight="1">
      <c r="D44" s="61"/>
      <c r="E44" s="64"/>
      <c r="F44" s="61"/>
      <c r="G44" s="61"/>
      <c r="H44" s="62"/>
      <c r="I44" s="61"/>
      <c r="J44" s="61"/>
      <c r="K44" s="61"/>
      <c r="L44" s="61"/>
      <c r="M44" s="63"/>
      <c r="N44" s="63"/>
      <c r="O44" s="63"/>
      <c r="P44" s="63"/>
      <c r="Q44" s="64"/>
      <c r="R44" s="64"/>
      <c r="S44" s="65"/>
      <c r="T44" s="64"/>
      <c r="U44" s="62"/>
    </row>
    <row r="45" ht="15.75" customHeight="1">
      <c r="D45" s="66"/>
      <c r="E45" s="66"/>
      <c r="F45" s="66"/>
      <c r="G45" s="66"/>
      <c r="H45" s="62"/>
      <c r="I45" s="66"/>
      <c r="J45" s="66"/>
      <c r="K45" s="66"/>
      <c r="L45" s="66"/>
      <c r="M45" s="63"/>
      <c r="N45" s="63"/>
      <c r="O45" s="63"/>
      <c r="P45" s="63"/>
      <c r="Q45" s="64"/>
      <c r="R45" s="64"/>
      <c r="S45" s="65"/>
      <c r="T45" s="64"/>
      <c r="U45" s="6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-84.01987436429009</v>
      </c>
      <c r="F3" s="42">
        <v>50.72222222222222</v>
      </c>
      <c r="G3" s="42">
        <v>-72.03393493617155</v>
      </c>
      <c r="H3" s="43">
        <f t="shared" ref="H3:H23" si="1">E3-G3</f>
        <v>-11.98593943</v>
      </c>
      <c r="I3" s="42">
        <v>50.72222222222222</v>
      </c>
      <c r="J3" s="42">
        <v>-70.08488498311462</v>
      </c>
      <c r="K3" s="42">
        <v>50.72222222222222</v>
      </c>
      <c r="L3" s="42">
        <v>-71.7030020732569</v>
      </c>
      <c r="M3" s="44">
        <f t="shared" ref="M3:M23" si="2">10^(E3/20)</f>
        <v>0.00006295152883</v>
      </c>
      <c r="N3" s="44">
        <f t="shared" ref="N3:N23" si="3">10^(G3/20)</f>
        <v>0.0002502091878</v>
      </c>
      <c r="O3" s="44">
        <f t="shared" ref="O3:O23" si="4">10^(J3/20)</f>
        <v>0.0003131524046</v>
      </c>
      <c r="P3" s="44">
        <f t="shared" ref="P3:P23" si="5">10^(L3/20)</f>
        <v>0.0002599261035</v>
      </c>
      <c r="Q3" s="44">
        <f t="shared" ref="Q3:Q23" si="6">ACOS((M3^2+N3^2-O3^2)/(2*M3*N3))</f>
        <v>3.123412333</v>
      </c>
      <c r="R3" s="44">
        <f t="shared" ref="R3:R23" si="7">(360/(2*PI()))*Q3</f>
        <v>178.9583443</v>
      </c>
      <c r="S3" s="20">
        <f t="shared" ref="S3:S23" si="8">ACOS((M3^2+N3^2-P3^2)/(2*M3*N3))</f>
        <v>1.602356495</v>
      </c>
      <c r="T3" s="44">
        <f t="shared" ref="T3:T23" si="9">(360/(2*PI()))*S3</f>
        <v>91.80826445</v>
      </c>
      <c r="U3" s="43">
        <f t="shared" ref="U3:U23" si="10">IF(T3&lt;90,R3*1,R3*-1)</f>
        <v>-178.9583443</v>
      </c>
      <c r="V3" s="44">
        <f t="shared" ref="V3:V23" si="11">(M3^2+N3^2-2*M3*N3*COS(Q3))^0.5</f>
        <v>0.0003131524046</v>
      </c>
      <c r="W3" s="44">
        <f t="shared" ref="W3:W23" si="12">20*LOG(V3)</f>
        <v>-70.08488498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0.000000003962894982</v>
      </c>
      <c r="AA3" s="47">
        <f t="shared" ref="AA3:AA23" si="16">10^(G3/10)</f>
        <v>0.00000006260463767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146.5555555555555</v>
      </c>
      <c r="E4" s="53">
        <v>-72.56642079513875</v>
      </c>
      <c r="F4" s="52">
        <v>146.5555555555555</v>
      </c>
      <c r="G4" s="52">
        <v>-73.64237237040675</v>
      </c>
      <c r="H4" s="54">
        <f t="shared" si="1"/>
        <v>1.075951575</v>
      </c>
      <c r="I4" s="52">
        <v>146.5555555555555</v>
      </c>
      <c r="J4" s="52">
        <v>-69.70568714128407</v>
      </c>
      <c r="K4" s="52">
        <v>146.6111111111111</v>
      </c>
      <c r="L4" s="52">
        <v>-86.63044147074908</v>
      </c>
      <c r="M4" s="51">
        <f t="shared" si="2"/>
        <v>0.0002353309024</v>
      </c>
      <c r="N4" s="51">
        <f t="shared" si="3"/>
        <v>0.0002079128739</v>
      </c>
      <c r="O4" s="51">
        <f t="shared" si="4"/>
        <v>0.0003271264366</v>
      </c>
      <c r="P4" s="51">
        <f t="shared" si="5"/>
        <v>0.00004660987374</v>
      </c>
      <c r="Q4" s="51">
        <f t="shared" si="6"/>
        <v>1.656775884</v>
      </c>
      <c r="R4" s="51">
        <f t="shared" si="7"/>
        <v>94.92626573</v>
      </c>
      <c r="S4" s="21">
        <f t="shared" si="8"/>
        <v>0.1706093242</v>
      </c>
      <c r="T4" s="51">
        <f t="shared" si="9"/>
        <v>9.775194221</v>
      </c>
      <c r="U4" s="54">
        <f t="shared" si="10"/>
        <v>94.92626573</v>
      </c>
      <c r="V4" s="51">
        <f t="shared" si="11"/>
        <v>0.0003271264366</v>
      </c>
      <c r="W4" s="51">
        <f t="shared" si="12"/>
        <v>-69.70568714</v>
      </c>
      <c r="X4" s="70">
        <f t="shared" si="13"/>
        <v>0</v>
      </c>
      <c r="Y4" s="40" t="str">
        <f t="shared" si="14"/>
        <v>OK</v>
      </c>
      <c r="Z4" s="48">
        <f t="shared" si="15"/>
        <v>0.00000005538063365</v>
      </c>
      <c r="AA4" s="48">
        <f t="shared" si="16"/>
        <v>0.00000004322776312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-77.47131364662107</v>
      </c>
      <c r="F5" s="52">
        <v>285.2777777777778</v>
      </c>
      <c r="G5" s="52">
        <v>-80.83946412077321</v>
      </c>
      <c r="H5" s="54">
        <f t="shared" si="1"/>
        <v>3.368150474</v>
      </c>
      <c r="I5" s="52">
        <v>285.2777777777778</v>
      </c>
      <c r="J5" s="52">
        <v>-86.8806866475034</v>
      </c>
      <c r="K5" s="52">
        <v>285.2777777777778</v>
      </c>
      <c r="L5" s="52">
        <v>-76.364213086968</v>
      </c>
      <c r="M5" s="51">
        <f t="shared" si="2"/>
        <v>0.0001337932852</v>
      </c>
      <c r="N5" s="51">
        <f t="shared" si="3"/>
        <v>0.00009078765402</v>
      </c>
      <c r="O5" s="51">
        <f t="shared" si="4"/>
        <v>0.00004528617783</v>
      </c>
      <c r="P5" s="51">
        <f t="shared" si="5"/>
        <v>0.0001519810168</v>
      </c>
      <c r="Q5" s="51">
        <f t="shared" si="6"/>
        <v>0.1288396554</v>
      </c>
      <c r="R5" s="51">
        <f t="shared" si="7"/>
        <v>7.381968489</v>
      </c>
      <c r="S5" s="21">
        <f t="shared" si="8"/>
        <v>1.445131717</v>
      </c>
      <c r="T5" s="51">
        <f t="shared" si="9"/>
        <v>82.79994822</v>
      </c>
      <c r="U5" s="54">
        <f t="shared" si="10"/>
        <v>7.381968489</v>
      </c>
      <c r="V5" s="51">
        <f t="shared" si="11"/>
        <v>0.00004528617783</v>
      </c>
      <c r="W5" s="51">
        <f t="shared" si="12"/>
        <v>-86.88068665</v>
      </c>
      <c r="X5" s="70">
        <f t="shared" si="13"/>
        <v>0</v>
      </c>
      <c r="Y5" s="40" t="str">
        <f t="shared" si="14"/>
        <v>OK</v>
      </c>
      <c r="Z5" s="48">
        <f t="shared" si="15"/>
        <v>0.00000001790064317</v>
      </c>
      <c r="AA5" s="48">
        <f t="shared" si="16"/>
        <v>0.000000008242398123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-84.86191662618354</v>
      </c>
      <c r="F6" s="52">
        <v>457.6111111111111</v>
      </c>
      <c r="G6" s="52">
        <v>-84.51956767130363</v>
      </c>
      <c r="H6" s="54">
        <f t="shared" si="1"/>
        <v>-0.3423489549</v>
      </c>
      <c r="I6" s="52">
        <v>457.6111111111111</v>
      </c>
      <c r="J6" s="52">
        <v>-92.29831961543735</v>
      </c>
      <c r="K6" s="52">
        <v>457.6111111111111</v>
      </c>
      <c r="L6" s="52">
        <v>-80.20650661559627</v>
      </c>
      <c r="M6" s="51">
        <f t="shared" si="2"/>
        <v>0.00005713525483</v>
      </c>
      <c r="N6" s="51">
        <f t="shared" si="3"/>
        <v>0.00005943217395</v>
      </c>
      <c r="O6" s="51">
        <f t="shared" si="4"/>
        <v>0.00002427079596</v>
      </c>
      <c r="P6" s="51">
        <f t="shared" si="5"/>
        <v>0.00009765054449</v>
      </c>
      <c r="Q6" s="51">
        <f t="shared" si="6"/>
        <v>0.4176657239</v>
      </c>
      <c r="R6" s="51">
        <f t="shared" si="7"/>
        <v>23.93048323</v>
      </c>
      <c r="S6" s="21">
        <f t="shared" si="8"/>
        <v>1.985926077</v>
      </c>
      <c r="T6" s="51">
        <f t="shared" si="9"/>
        <v>113.7851826</v>
      </c>
      <c r="U6" s="54">
        <f t="shared" si="10"/>
        <v>-23.93048323</v>
      </c>
      <c r="V6" s="51">
        <f t="shared" si="11"/>
        <v>0.00002427079596</v>
      </c>
      <c r="W6" s="51">
        <f t="shared" si="12"/>
        <v>-92.29831962</v>
      </c>
      <c r="X6" s="70">
        <f t="shared" si="13"/>
        <v>0</v>
      </c>
      <c r="Y6" s="40" t="str">
        <f t="shared" si="14"/>
        <v>OK</v>
      </c>
      <c r="Z6" s="48">
        <f t="shared" si="15"/>
        <v>0.000000003264437344</v>
      </c>
      <c r="AA6" s="48">
        <f t="shared" si="16"/>
        <v>0.0000000035321833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-105.8420866356921</v>
      </c>
      <c r="F7" s="52">
        <v>662.1111111111111</v>
      </c>
      <c r="G7" s="52">
        <v>-103.5071685109176</v>
      </c>
      <c r="H7" s="54">
        <f t="shared" si="1"/>
        <v>-2.334918125</v>
      </c>
      <c r="I7" s="52">
        <v>662.1111111111111</v>
      </c>
      <c r="J7" s="52">
        <v>-107.9799594199703</v>
      </c>
      <c r="K7" s="52">
        <v>662.1111111111111</v>
      </c>
      <c r="L7" s="52">
        <v>-99.53456332150839</v>
      </c>
      <c r="M7" s="51">
        <f t="shared" si="2"/>
        <v>0.000005103823747</v>
      </c>
      <c r="N7" s="51">
        <f t="shared" si="3"/>
        <v>0.000006677925573</v>
      </c>
      <c r="O7" s="51">
        <f t="shared" si="4"/>
        <v>0.000003990267666</v>
      </c>
      <c r="P7" s="51">
        <f t="shared" si="5"/>
        <v>0.00001055047066</v>
      </c>
      <c r="Q7" s="51">
        <f t="shared" si="6"/>
        <v>0.6388720229</v>
      </c>
      <c r="R7" s="51">
        <f t="shared" si="7"/>
        <v>36.60467056</v>
      </c>
      <c r="S7" s="21">
        <f t="shared" si="8"/>
        <v>2.210071398</v>
      </c>
      <c r="T7" s="51">
        <f t="shared" si="9"/>
        <v>126.6277635</v>
      </c>
      <c r="U7" s="54">
        <f t="shared" si="10"/>
        <v>-36.60467056</v>
      </c>
      <c r="V7" s="51">
        <f t="shared" si="11"/>
        <v>0.000003990267666</v>
      </c>
      <c r="W7" s="51">
        <f t="shared" si="12"/>
        <v>-107.9799594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-109.9009793729527</v>
      </c>
      <c r="F8" s="52">
        <v>1280.388888888889</v>
      </c>
      <c r="G8" s="52">
        <v>-105.6980687028325</v>
      </c>
      <c r="H8" s="54">
        <f t="shared" si="1"/>
        <v>-4.20291067</v>
      </c>
      <c r="I8" s="52">
        <v>1280.388888888889</v>
      </c>
      <c r="J8" s="52">
        <v>-107.0302966932702</v>
      </c>
      <c r="K8" s="52">
        <v>1280.388888888889</v>
      </c>
      <c r="L8" s="52">
        <v>-101.8352509486466</v>
      </c>
      <c r="M8" s="51">
        <f t="shared" si="2"/>
        <v>0.00000319853444</v>
      </c>
      <c r="N8" s="51">
        <f t="shared" si="3"/>
        <v>0.000005189154063</v>
      </c>
      <c r="O8" s="51">
        <f t="shared" si="4"/>
        <v>0.000004451282579</v>
      </c>
      <c r="P8" s="51">
        <f t="shared" si="5"/>
        <v>0.000008095383972</v>
      </c>
      <c r="Q8" s="51">
        <f t="shared" si="6"/>
        <v>1.021035647</v>
      </c>
      <c r="R8" s="51">
        <f t="shared" si="7"/>
        <v>58.5010333</v>
      </c>
      <c r="S8" s="21">
        <f t="shared" si="8"/>
        <v>2.596071482</v>
      </c>
      <c r="T8" s="51">
        <f t="shared" si="9"/>
        <v>148.7439393</v>
      </c>
      <c r="U8" s="54">
        <f t="shared" si="10"/>
        <v>-58.5010333</v>
      </c>
      <c r="V8" s="51">
        <f t="shared" si="11"/>
        <v>0.000004451282579</v>
      </c>
      <c r="W8" s="51">
        <f t="shared" si="12"/>
        <v>-107.0302967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-125.6998634989431</v>
      </c>
      <c r="F9" s="56">
        <v>2345.722222222222</v>
      </c>
      <c r="G9" s="56">
        <v>-120.6299830469276</v>
      </c>
      <c r="H9" s="57">
        <f t="shared" si="1"/>
        <v>-5.069880452</v>
      </c>
      <c r="I9" s="56">
        <v>2345.722222222222</v>
      </c>
      <c r="J9" s="56">
        <v>-118.3292444563592</v>
      </c>
      <c r="K9" s="56">
        <v>2345.722222222222</v>
      </c>
      <c r="L9" s="56">
        <v>-116.9018965907014</v>
      </c>
      <c r="M9" s="58">
        <f t="shared" si="2"/>
        <v>0.0000005188081921</v>
      </c>
      <c r="N9" s="58">
        <f t="shared" si="3"/>
        <v>0.00000093003833</v>
      </c>
      <c r="O9" s="58">
        <f t="shared" si="4"/>
        <v>0.000001212098119</v>
      </c>
      <c r="P9" s="51">
        <f t="shared" si="5"/>
        <v>0.000001428581989</v>
      </c>
      <c r="Q9" s="58">
        <f t="shared" si="6"/>
        <v>1.925371885</v>
      </c>
      <c r="R9" s="58">
        <f t="shared" si="7"/>
        <v>110.315683</v>
      </c>
      <c r="S9" s="21">
        <f t="shared" si="8"/>
        <v>2.792188425</v>
      </c>
      <c r="T9" s="58">
        <f t="shared" si="9"/>
        <v>159.9806124</v>
      </c>
      <c r="U9" s="57">
        <f t="shared" si="10"/>
        <v>-110.315683</v>
      </c>
      <c r="V9" s="58">
        <f t="shared" si="11"/>
        <v>0.000001212098119</v>
      </c>
      <c r="W9" s="58">
        <f t="shared" si="12"/>
        <v>-118.3292445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-81.54876992201999</v>
      </c>
      <c r="F10" s="52">
        <v>50.72222222222222</v>
      </c>
      <c r="G10" s="52">
        <v>-72.32903649511881</v>
      </c>
      <c r="H10" s="54">
        <f t="shared" si="1"/>
        <v>-9.219733427</v>
      </c>
      <c r="I10" s="52">
        <v>50.72222222222222</v>
      </c>
      <c r="J10" s="52">
        <v>-69.77299847756538</v>
      </c>
      <c r="K10" s="52">
        <v>50.72222222222222</v>
      </c>
      <c r="L10" s="52">
        <v>-72.2963892127272</v>
      </c>
      <c r="M10" s="44">
        <f t="shared" si="2"/>
        <v>0.00008366840769</v>
      </c>
      <c r="N10" s="44">
        <f t="shared" si="3"/>
        <v>0.0002418511603</v>
      </c>
      <c r="O10" s="44">
        <f t="shared" si="4"/>
        <v>0.0003246011664</v>
      </c>
      <c r="P10" s="44">
        <f t="shared" si="5"/>
        <v>0.0002427619064</v>
      </c>
      <c r="Q10" s="44">
        <f t="shared" si="6"/>
        <v>2.969606355</v>
      </c>
      <c r="R10" s="44">
        <f t="shared" si="7"/>
        <v>170.1459109</v>
      </c>
      <c r="S10" s="20">
        <f t="shared" si="8"/>
        <v>1.408008993</v>
      </c>
      <c r="T10" s="44">
        <f t="shared" si="9"/>
        <v>80.67297279</v>
      </c>
      <c r="U10" s="54">
        <f t="shared" si="10"/>
        <v>170.1459109</v>
      </c>
      <c r="V10" s="44">
        <f t="shared" si="11"/>
        <v>0.0003246011664</v>
      </c>
      <c r="W10" s="44">
        <f t="shared" si="12"/>
        <v>-69.77299848</v>
      </c>
      <c r="X10" s="68">
        <f t="shared" si="13"/>
        <v>0</v>
      </c>
      <c r="Y10" s="46" t="str">
        <f t="shared" si="14"/>
        <v>OK</v>
      </c>
      <c r="Z10" s="47">
        <f t="shared" si="15"/>
        <v>0.000000007000402445</v>
      </c>
      <c r="AA10" s="47">
        <f t="shared" si="16"/>
        <v>0.00000005849198373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-69.78170545383078</v>
      </c>
      <c r="F11" s="52">
        <v>146.5555555555555</v>
      </c>
      <c r="G11" s="52">
        <v>-73.78747126080813</v>
      </c>
      <c r="H11" s="54">
        <f t="shared" si="1"/>
        <v>4.005765807</v>
      </c>
      <c r="I11" s="52">
        <v>146.5555555555555</v>
      </c>
      <c r="J11" s="52">
        <v>-70.2742726229261</v>
      </c>
      <c r="K11" s="52">
        <v>146.6111111111111</v>
      </c>
      <c r="L11" s="52">
        <v>-75.27603604695005</v>
      </c>
      <c r="M11" s="51">
        <f t="shared" si="2"/>
        <v>0.0003242759403</v>
      </c>
      <c r="N11" s="51">
        <f t="shared" si="3"/>
        <v>0.0002044685122</v>
      </c>
      <c r="O11" s="51">
        <f t="shared" si="4"/>
        <v>0.0003063983123</v>
      </c>
      <c r="P11" s="51">
        <f t="shared" si="5"/>
        <v>0.0001722654558</v>
      </c>
      <c r="Q11" s="51">
        <f t="shared" si="6"/>
        <v>1.158958925</v>
      </c>
      <c r="R11" s="51">
        <f t="shared" si="7"/>
        <v>66.40345502</v>
      </c>
      <c r="S11" s="21">
        <f t="shared" si="8"/>
        <v>0.4854606709</v>
      </c>
      <c r="T11" s="51">
        <f t="shared" si="9"/>
        <v>27.81484756</v>
      </c>
      <c r="U11" s="54">
        <f t="shared" si="10"/>
        <v>66.40345502</v>
      </c>
      <c r="V11" s="51">
        <f t="shared" si="11"/>
        <v>0.0003063983123</v>
      </c>
      <c r="W11" s="51">
        <f t="shared" si="12"/>
        <v>-70.27427262</v>
      </c>
      <c r="X11" s="70">
        <f t="shared" si="13"/>
        <v>0</v>
      </c>
      <c r="Y11" s="40" t="str">
        <f t="shared" si="14"/>
        <v>OK</v>
      </c>
      <c r="Z11" s="48">
        <f t="shared" si="15"/>
        <v>0.0000001051548854</v>
      </c>
      <c r="AA11" s="48">
        <f t="shared" si="16"/>
        <v>0.0000000418073725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-82.64933096862663</v>
      </c>
      <c r="F12" s="52">
        <v>285.2777777777778</v>
      </c>
      <c r="G12" s="52">
        <v>-80.91737874702832</v>
      </c>
      <c r="H12" s="54">
        <f t="shared" si="1"/>
        <v>-1.731952222</v>
      </c>
      <c r="I12" s="52">
        <v>285.2777777777778</v>
      </c>
      <c r="J12" s="52">
        <v>-93.15120729955663</v>
      </c>
      <c r="K12" s="52">
        <v>285.2777777777778</v>
      </c>
      <c r="L12" s="52">
        <v>-77.96514519342485</v>
      </c>
      <c r="M12" s="51">
        <f t="shared" si="2"/>
        <v>0.00007371119493</v>
      </c>
      <c r="N12" s="51">
        <f t="shared" si="3"/>
        <v>0.00008997690755</v>
      </c>
      <c r="O12" s="51">
        <f t="shared" si="4"/>
        <v>0.00002200085886</v>
      </c>
      <c r="P12" s="51">
        <f t="shared" si="5"/>
        <v>0.0001263987387</v>
      </c>
      <c r="Q12" s="51">
        <f t="shared" si="6"/>
        <v>0.1821588935</v>
      </c>
      <c r="R12" s="51">
        <f t="shared" si="7"/>
        <v>10.4369358</v>
      </c>
      <c r="S12" s="21">
        <f t="shared" si="8"/>
        <v>1.756369888</v>
      </c>
      <c r="T12" s="51">
        <f t="shared" si="9"/>
        <v>100.6325818</v>
      </c>
      <c r="U12" s="54">
        <f t="shared" si="10"/>
        <v>-10.4369358</v>
      </c>
      <c r="V12" s="51">
        <f t="shared" si="11"/>
        <v>0.00002200085886</v>
      </c>
      <c r="W12" s="51">
        <f t="shared" si="12"/>
        <v>-93.1512073</v>
      </c>
      <c r="X12" s="70">
        <f t="shared" si="13"/>
        <v>0</v>
      </c>
      <c r="Y12" s="40" t="str">
        <f t="shared" si="14"/>
        <v>OK</v>
      </c>
      <c r="Z12" s="48">
        <f t="shared" si="15"/>
        <v>0.000000005433340257</v>
      </c>
      <c r="AA12" s="48">
        <f t="shared" si="16"/>
        <v>0.000000008095843892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-88.3750579305067</v>
      </c>
      <c r="F13" s="52">
        <v>457.6111111111111</v>
      </c>
      <c r="G13" s="52">
        <v>-84.19156804274495</v>
      </c>
      <c r="H13" s="54">
        <f t="shared" si="1"/>
        <v>-4.183489888</v>
      </c>
      <c r="I13" s="52">
        <v>457.6111111111111</v>
      </c>
      <c r="J13" s="52">
        <v>-89.37898569575161</v>
      </c>
      <c r="K13" s="52">
        <v>457.6111111111111</v>
      </c>
      <c r="L13" s="52">
        <v>-81.22291435904975</v>
      </c>
      <c r="M13" s="51">
        <f t="shared" si="2"/>
        <v>0.00003812827027</v>
      </c>
      <c r="N13" s="51">
        <f t="shared" si="3"/>
        <v>0.00006171938613</v>
      </c>
      <c r="O13" s="51">
        <f t="shared" si="4"/>
        <v>0.0000339664935</v>
      </c>
      <c r="P13" s="51">
        <f t="shared" si="5"/>
        <v>0.00008686689177</v>
      </c>
      <c r="Q13" s="51">
        <f t="shared" si="6"/>
        <v>0.5092391636</v>
      </c>
      <c r="R13" s="51">
        <f t="shared" si="7"/>
        <v>29.17725484</v>
      </c>
      <c r="S13" s="21">
        <f t="shared" si="8"/>
        <v>2.077196773</v>
      </c>
      <c r="T13" s="51">
        <f t="shared" si="9"/>
        <v>119.0146083</v>
      </c>
      <c r="U13" s="54">
        <f t="shared" si="10"/>
        <v>-29.17725484</v>
      </c>
      <c r="V13" s="51">
        <f t="shared" si="11"/>
        <v>0.0000339664935</v>
      </c>
      <c r="W13" s="51">
        <f t="shared" si="12"/>
        <v>-89.3789857</v>
      </c>
      <c r="X13" s="70">
        <f t="shared" si="13"/>
        <v>0</v>
      </c>
      <c r="Y13" s="40" t="str">
        <f t="shared" si="14"/>
        <v>OK</v>
      </c>
      <c r="Z13" s="48">
        <f t="shared" si="15"/>
        <v>0.000000001453764994</v>
      </c>
      <c r="AA13" s="48">
        <f t="shared" si="16"/>
        <v>0.000000003809282624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-109.283299438447</v>
      </c>
      <c r="F14" s="52">
        <v>662.1111111111111</v>
      </c>
      <c r="G14" s="52">
        <v>-103.3685353703185</v>
      </c>
      <c r="H14" s="54">
        <f t="shared" si="1"/>
        <v>-5.914764068</v>
      </c>
      <c r="I14" s="52">
        <v>662.1111111111111</v>
      </c>
      <c r="J14" s="52">
        <v>-106.5171269151002</v>
      </c>
      <c r="K14" s="52">
        <v>662.1111111111111</v>
      </c>
      <c r="L14" s="52">
        <v>-100.5589816400871</v>
      </c>
      <c r="M14" s="51">
        <f t="shared" si="2"/>
        <v>0.000003434274681</v>
      </c>
      <c r="N14" s="51">
        <f t="shared" si="3"/>
        <v>0.000006785365269</v>
      </c>
      <c r="O14" s="51">
        <f t="shared" si="4"/>
        <v>0.000004722192143</v>
      </c>
      <c r="P14" s="51">
        <f t="shared" si="5"/>
        <v>0.00000937671936</v>
      </c>
      <c r="Q14" s="51">
        <f t="shared" si="6"/>
        <v>0.7036430466</v>
      </c>
      <c r="R14" s="51">
        <f t="shared" si="7"/>
        <v>40.31577685</v>
      </c>
      <c r="S14" s="21">
        <f t="shared" si="8"/>
        <v>2.272572872</v>
      </c>
      <c r="T14" s="51">
        <f t="shared" si="9"/>
        <v>130.2088342</v>
      </c>
      <c r="U14" s="54">
        <f t="shared" si="10"/>
        <v>-40.31577685</v>
      </c>
      <c r="V14" s="51">
        <f t="shared" si="11"/>
        <v>0.000004722192143</v>
      </c>
      <c r="W14" s="51">
        <f t="shared" si="12"/>
        <v>-106.5171269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1280.388888888889</v>
      </c>
      <c r="E15" s="53">
        <v>-113.3753049924026</v>
      </c>
      <c r="F15" s="52">
        <v>1280.388888888889</v>
      </c>
      <c r="G15" s="52">
        <v>-105.8134960507332</v>
      </c>
      <c r="H15" s="54">
        <f t="shared" si="1"/>
        <v>-7.561808942</v>
      </c>
      <c r="I15" s="52">
        <v>1280.388888888889</v>
      </c>
      <c r="J15" s="52">
        <v>-107.0444923562861</v>
      </c>
      <c r="K15" s="52">
        <v>1280.388888888889</v>
      </c>
      <c r="L15" s="52">
        <v>-103.0230158905071</v>
      </c>
      <c r="M15" s="51">
        <f t="shared" si="2"/>
        <v>0.000002144049217</v>
      </c>
      <c r="N15" s="51">
        <f t="shared" si="3"/>
        <v>0.000005120651237</v>
      </c>
      <c r="O15" s="51">
        <f t="shared" si="4"/>
        <v>0.000004444013629</v>
      </c>
      <c r="P15" s="51">
        <f t="shared" si="5"/>
        <v>0.000007060723512</v>
      </c>
      <c r="Q15" s="51">
        <f t="shared" si="6"/>
        <v>1.042467134</v>
      </c>
      <c r="R15" s="51">
        <f t="shared" si="7"/>
        <v>59.72896707</v>
      </c>
      <c r="S15" s="21">
        <f t="shared" si="8"/>
        <v>2.619794567</v>
      </c>
      <c r="T15" s="51">
        <f t="shared" si="9"/>
        <v>150.1031719</v>
      </c>
      <c r="U15" s="54">
        <f t="shared" si="10"/>
        <v>-59.72896707</v>
      </c>
      <c r="V15" s="51">
        <f t="shared" si="11"/>
        <v>0.000004444013629</v>
      </c>
      <c r="W15" s="51">
        <f t="shared" si="12"/>
        <v>-107.0444924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-129.6965575447645</v>
      </c>
      <c r="F16" s="56">
        <v>2345.722222222222</v>
      </c>
      <c r="G16" s="56">
        <v>-120.940390998713</v>
      </c>
      <c r="H16" s="57">
        <f t="shared" si="1"/>
        <v>-8.756166546</v>
      </c>
      <c r="I16" s="56">
        <v>2345.722222222222</v>
      </c>
      <c r="J16" s="56">
        <v>-119.3838775314344</v>
      </c>
      <c r="K16" s="56">
        <v>2345.722222222222</v>
      </c>
      <c r="L16" s="56">
        <v>-118.3939639966539</v>
      </c>
      <c r="M16" s="58">
        <f t="shared" si="2"/>
        <v>0.0000003274704546</v>
      </c>
      <c r="N16" s="58">
        <f t="shared" si="3"/>
        <v>0.0000008973883973</v>
      </c>
      <c r="O16" s="58">
        <f t="shared" si="4"/>
        <v>0.000001073510072</v>
      </c>
      <c r="P16" s="51">
        <f t="shared" si="5"/>
        <v>0.000001203100203</v>
      </c>
      <c r="Q16" s="58">
        <f t="shared" si="6"/>
        <v>1.991216357</v>
      </c>
      <c r="R16" s="58">
        <f t="shared" si="7"/>
        <v>114.0882934</v>
      </c>
      <c r="S16" s="21">
        <f t="shared" si="8"/>
        <v>2.714356101</v>
      </c>
      <c r="T16" s="58">
        <f t="shared" si="9"/>
        <v>155.5211487</v>
      </c>
      <c r="U16" s="57">
        <f t="shared" si="10"/>
        <v>-114.0882934</v>
      </c>
      <c r="V16" s="58">
        <f t="shared" si="11"/>
        <v>0.000001073510072</v>
      </c>
      <c r="W16" s="58">
        <f t="shared" si="12"/>
        <v>-119.3838775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-76.7080018873242</v>
      </c>
      <c r="F17" s="52">
        <v>50.72222222222222</v>
      </c>
      <c r="G17" s="52">
        <v>-66.15995462681798</v>
      </c>
      <c r="H17" s="54">
        <f t="shared" si="1"/>
        <v>-10.54804726</v>
      </c>
      <c r="I17" s="52">
        <v>50.72222222222222</v>
      </c>
      <c r="J17" s="52">
        <v>-63.90795553236613</v>
      </c>
      <c r="K17" s="52">
        <v>50.72222222222222</v>
      </c>
      <c r="L17" s="52">
        <v>-65.98186490211711</v>
      </c>
      <c r="M17" s="44">
        <f t="shared" si="2"/>
        <v>0.0001460830762</v>
      </c>
      <c r="N17" s="44">
        <f t="shared" si="3"/>
        <v>0.000492042106</v>
      </c>
      <c r="O17" s="44">
        <f t="shared" si="4"/>
        <v>0.000637679159</v>
      </c>
      <c r="P17" s="44">
        <f t="shared" si="5"/>
        <v>0.0005022347457</v>
      </c>
      <c r="Q17" s="44">
        <f t="shared" si="6"/>
        <v>3.052587938</v>
      </c>
      <c r="R17" s="44">
        <f t="shared" si="7"/>
        <v>174.9004054</v>
      </c>
      <c r="S17" s="20">
        <f t="shared" si="8"/>
        <v>1.492767034</v>
      </c>
      <c r="T17" s="44">
        <f t="shared" si="9"/>
        <v>85.52925086</v>
      </c>
      <c r="U17" s="54">
        <f t="shared" si="10"/>
        <v>174.9004054</v>
      </c>
      <c r="V17" s="44">
        <f t="shared" si="11"/>
        <v>0.000637679159</v>
      </c>
      <c r="W17" s="44">
        <f t="shared" si="12"/>
        <v>-63.90795553</v>
      </c>
      <c r="X17" s="68">
        <f t="shared" si="13"/>
        <v>0</v>
      </c>
      <c r="Y17" s="46" t="str">
        <f t="shared" si="14"/>
        <v>OK</v>
      </c>
      <c r="Z17" s="47">
        <f t="shared" si="15"/>
        <v>0.00000002134026515</v>
      </c>
      <c r="AA17" s="47">
        <f t="shared" si="16"/>
        <v>0.0000002421054341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-65.28919584326214</v>
      </c>
      <c r="F18" s="52">
        <v>146.5555555555555</v>
      </c>
      <c r="G18" s="52">
        <v>-67.69433327979058</v>
      </c>
      <c r="H18" s="54">
        <f t="shared" si="1"/>
        <v>2.405137437</v>
      </c>
      <c r="I18" s="52">
        <v>146.5555555555555</v>
      </c>
      <c r="J18" s="52">
        <v>-64.24825548949786</v>
      </c>
      <c r="K18" s="52">
        <v>146.6111111111111</v>
      </c>
      <c r="L18" s="52">
        <v>-73.99621662930583</v>
      </c>
      <c r="M18" s="51">
        <f t="shared" si="2"/>
        <v>0.0005439264872</v>
      </c>
      <c r="N18" s="51">
        <f t="shared" si="3"/>
        <v>0.0004123664614</v>
      </c>
      <c r="O18" s="51">
        <f t="shared" si="4"/>
        <v>0.0006131789332</v>
      </c>
      <c r="P18" s="51">
        <f t="shared" si="5"/>
        <v>0.0001996131594</v>
      </c>
      <c r="Q18" s="51">
        <f t="shared" si="6"/>
        <v>1.368994955</v>
      </c>
      <c r="R18" s="51">
        <f t="shared" si="7"/>
        <v>78.43763309</v>
      </c>
      <c r="S18" s="21">
        <f t="shared" si="8"/>
        <v>0.3183281933</v>
      </c>
      <c r="T18" s="51">
        <f t="shared" si="9"/>
        <v>18.23886197</v>
      </c>
      <c r="U18" s="54">
        <f t="shared" si="10"/>
        <v>78.43763309</v>
      </c>
      <c r="V18" s="51">
        <f t="shared" si="11"/>
        <v>0.0006131789332</v>
      </c>
      <c r="W18" s="51">
        <f t="shared" si="12"/>
        <v>-64.24825549</v>
      </c>
      <c r="X18" s="70">
        <f t="shared" si="13"/>
        <v>0</v>
      </c>
      <c r="Y18" s="40" t="str">
        <f t="shared" si="14"/>
        <v>OK</v>
      </c>
      <c r="Z18" s="48">
        <f t="shared" si="15"/>
        <v>0.0000002958560234</v>
      </c>
      <c r="AA18" s="48">
        <f t="shared" si="16"/>
        <v>0.0000001700460985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-73.7490345268854</v>
      </c>
      <c r="F19" s="52">
        <v>285.2777777777778</v>
      </c>
      <c r="G19" s="52">
        <v>-74.85787325291727</v>
      </c>
      <c r="H19" s="54">
        <f t="shared" si="1"/>
        <v>1.108838726</v>
      </c>
      <c r="I19" s="52">
        <v>285.2777777777778</v>
      </c>
      <c r="J19" s="52">
        <v>-92.0997844142289</v>
      </c>
      <c r="K19" s="52">
        <v>285.2777777777778</v>
      </c>
      <c r="L19" s="52">
        <v>-71.31785200496805</v>
      </c>
      <c r="M19" s="51">
        <f t="shared" si="2"/>
        <v>0.0002053753297</v>
      </c>
      <c r="N19" s="51">
        <f t="shared" si="3"/>
        <v>0.0001807616668</v>
      </c>
      <c r="O19" s="51">
        <f t="shared" si="4"/>
        <v>0.00002483194738</v>
      </c>
      <c r="P19" s="51">
        <f t="shared" si="5"/>
        <v>0.0002717111119</v>
      </c>
      <c r="Q19" s="51">
        <f t="shared" si="6"/>
        <v>0.01705113414</v>
      </c>
      <c r="R19" s="51">
        <f t="shared" si="7"/>
        <v>0.9769580219</v>
      </c>
      <c r="S19" s="21">
        <f t="shared" si="8"/>
        <v>1.556965503</v>
      </c>
      <c r="T19" s="51">
        <f t="shared" si="9"/>
        <v>89.20755218</v>
      </c>
      <c r="U19" s="54">
        <f t="shared" si="10"/>
        <v>0.9769580219</v>
      </c>
      <c r="V19" s="51">
        <f t="shared" si="11"/>
        <v>0.00002483194738</v>
      </c>
      <c r="W19" s="51">
        <f t="shared" si="12"/>
        <v>-92.09978441</v>
      </c>
      <c r="X19" s="70">
        <f t="shared" si="13"/>
        <v>0</v>
      </c>
      <c r="Y19" s="40" t="str">
        <f t="shared" si="14"/>
        <v>OK</v>
      </c>
      <c r="Z19" s="48">
        <f t="shared" si="15"/>
        <v>0.00000004217902605</v>
      </c>
      <c r="AA19" s="48">
        <f t="shared" si="16"/>
        <v>0.00000003267478019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-80.42848665613923</v>
      </c>
      <c r="F20" s="52">
        <v>457.6111111111111</v>
      </c>
      <c r="G20" s="52">
        <v>-78.333518283478</v>
      </c>
      <c r="H20" s="54">
        <f t="shared" si="1"/>
        <v>-2.094968373</v>
      </c>
      <c r="I20" s="52">
        <v>457.6111111111111</v>
      </c>
      <c r="J20" s="52">
        <v>-85.19393862044872</v>
      </c>
      <c r="K20" s="52">
        <v>457.6111111111111</v>
      </c>
      <c r="L20" s="52">
        <v>-74.7075925994581</v>
      </c>
      <c r="M20" s="51">
        <f t="shared" si="2"/>
        <v>0.00009518656774</v>
      </c>
      <c r="N20" s="51">
        <f t="shared" si="3"/>
        <v>0.0001211501862</v>
      </c>
      <c r="O20" s="51">
        <f t="shared" si="4"/>
        <v>0.00005499245005</v>
      </c>
      <c r="P20" s="51">
        <f t="shared" si="5"/>
        <v>0.000183916363</v>
      </c>
      <c r="Q20" s="51">
        <f t="shared" si="6"/>
        <v>0.4553529636</v>
      </c>
      <c r="R20" s="51">
        <f t="shared" si="7"/>
        <v>26.08980301</v>
      </c>
      <c r="S20" s="21">
        <f t="shared" si="8"/>
        <v>2.023467873</v>
      </c>
      <c r="T20" s="51">
        <f t="shared" si="9"/>
        <v>115.9361691</v>
      </c>
      <c r="U20" s="54">
        <f t="shared" si="10"/>
        <v>-26.08980301</v>
      </c>
      <c r="V20" s="51">
        <f t="shared" si="11"/>
        <v>0.00005499245005</v>
      </c>
      <c r="W20" s="51">
        <f t="shared" si="12"/>
        <v>-85.19393862</v>
      </c>
      <c r="X20" s="70">
        <f t="shared" si="13"/>
        <v>0</v>
      </c>
      <c r="Y20" s="40" t="str">
        <f t="shared" si="14"/>
        <v>OK</v>
      </c>
      <c r="Z20" s="48">
        <f t="shared" si="15"/>
        <v>0.000000009060482677</v>
      </c>
      <c r="AA20" s="48">
        <f t="shared" si="16"/>
        <v>0.00000001467736761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-101.373964695468</v>
      </c>
      <c r="F21" s="52">
        <v>662.1111111111111</v>
      </c>
      <c r="G21" s="52">
        <v>-97.41802180298956</v>
      </c>
      <c r="H21" s="54">
        <f t="shared" si="1"/>
        <v>-3.955942892</v>
      </c>
      <c r="I21" s="52">
        <v>662.1111111111111</v>
      </c>
      <c r="J21" s="52">
        <v>-101.3272781607919</v>
      </c>
      <c r="K21" s="52">
        <v>662.1111111111111</v>
      </c>
      <c r="L21" s="52">
        <v>-94.01900832861503</v>
      </c>
      <c r="M21" s="51">
        <f t="shared" si="2"/>
        <v>0.000008536930882</v>
      </c>
      <c r="N21" s="51">
        <f t="shared" si="3"/>
        <v>0.00001346166906</v>
      </c>
      <c r="O21" s="51">
        <f t="shared" si="4"/>
        <v>0.000008582940305</v>
      </c>
      <c r="P21" s="51">
        <f t="shared" si="5"/>
        <v>0.00001990900628</v>
      </c>
      <c r="Q21" s="51">
        <f t="shared" si="6"/>
        <v>0.6680836433</v>
      </c>
      <c r="R21" s="51">
        <f t="shared" si="7"/>
        <v>38.27837312</v>
      </c>
      <c r="S21" s="21">
        <f t="shared" si="8"/>
        <v>2.238266198</v>
      </c>
      <c r="T21" s="51">
        <f t="shared" si="9"/>
        <v>128.2432066</v>
      </c>
      <c r="U21" s="54">
        <f t="shared" si="10"/>
        <v>-38.27837312</v>
      </c>
      <c r="V21" s="51">
        <f t="shared" si="11"/>
        <v>0.000008582940305</v>
      </c>
      <c r="W21" s="51">
        <f t="shared" si="12"/>
        <v>-101.3272782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0.000000000181216534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-105.445454770606</v>
      </c>
      <c r="F22" s="52">
        <v>1280.388888888889</v>
      </c>
      <c r="G22" s="52">
        <v>-99.73499072718099</v>
      </c>
      <c r="H22" s="54">
        <f t="shared" si="1"/>
        <v>-5.710464043</v>
      </c>
      <c r="I22" s="52">
        <v>1280.388888888889</v>
      </c>
      <c r="J22" s="52">
        <v>-101.0742112830676</v>
      </c>
      <c r="K22" s="52">
        <v>1280.388888888889</v>
      </c>
      <c r="L22" s="52">
        <v>-96.39147923020433</v>
      </c>
      <c r="M22" s="51">
        <f t="shared" si="2"/>
        <v>0.000005342287564</v>
      </c>
      <c r="N22" s="51">
        <f t="shared" si="3"/>
        <v>0.0000103098053</v>
      </c>
      <c r="O22" s="51">
        <f t="shared" si="4"/>
        <v>0.000008836686258</v>
      </c>
      <c r="P22" s="51">
        <f t="shared" si="5"/>
        <v>0.00001515046765</v>
      </c>
      <c r="Q22" s="51">
        <f t="shared" si="6"/>
        <v>1.029631775</v>
      </c>
      <c r="R22" s="51">
        <f t="shared" si="7"/>
        <v>58.99355519</v>
      </c>
      <c r="S22" s="21">
        <f t="shared" si="8"/>
        <v>2.60554114</v>
      </c>
      <c r="T22" s="51">
        <f t="shared" si="9"/>
        <v>149.2865107</v>
      </c>
      <c r="U22" s="54">
        <f t="shared" si="10"/>
        <v>-58.99355519</v>
      </c>
      <c r="V22" s="51">
        <f t="shared" si="11"/>
        <v>0.000008836686258</v>
      </c>
      <c r="W22" s="51">
        <f t="shared" si="12"/>
        <v>-101.0742113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0.0000000001062920853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-121.4654493835181</v>
      </c>
      <c r="F23" s="56">
        <v>2345.722222222222</v>
      </c>
      <c r="G23" s="56">
        <v>-114.7668066862693</v>
      </c>
      <c r="H23" s="57">
        <f t="shared" si="1"/>
        <v>-6.698642697</v>
      </c>
      <c r="I23" s="56">
        <v>2345.722222222222</v>
      </c>
      <c r="J23" s="56">
        <v>-112.8584440620225</v>
      </c>
      <c r="K23" s="56">
        <v>2345.722222222222</v>
      </c>
      <c r="L23" s="56">
        <v>-111.5974619264197</v>
      </c>
      <c r="M23" s="58">
        <f t="shared" si="2"/>
        <v>0.0000008447486975</v>
      </c>
      <c r="N23" s="58">
        <f t="shared" si="3"/>
        <v>0.000001826668189</v>
      </c>
      <c r="O23" s="58">
        <f t="shared" si="4"/>
        <v>0.000002275505015</v>
      </c>
      <c r="P23" s="58">
        <f t="shared" si="5"/>
        <v>0.000002631036686</v>
      </c>
      <c r="Q23" s="58">
        <f t="shared" si="6"/>
        <v>1.944833191</v>
      </c>
      <c r="R23" s="58">
        <f t="shared" si="7"/>
        <v>111.4307337</v>
      </c>
      <c r="S23" s="24">
        <f t="shared" si="8"/>
        <v>2.766902268</v>
      </c>
      <c r="T23" s="58">
        <f t="shared" si="9"/>
        <v>158.5318223</v>
      </c>
      <c r="U23" s="57">
        <f t="shared" si="10"/>
        <v>-111.4307337</v>
      </c>
      <c r="V23" s="58">
        <f t="shared" si="11"/>
        <v>0.000002275505015</v>
      </c>
      <c r="W23" s="58">
        <f t="shared" si="12"/>
        <v>-112.8584441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-83.95379829677908</v>
      </c>
      <c r="F3" s="42">
        <v>50.72222222222222</v>
      </c>
      <c r="G3" s="42">
        <v>-72.03386899315865</v>
      </c>
      <c r="H3" s="43">
        <f t="shared" ref="H3:H23" si="1">E3-G3</f>
        <v>-11.9199293</v>
      </c>
      <c r="I3" s="42">
        <v>50.72222222222222</v>
      </c>
      <c r="J3" s="42">
        <v>-70.07163108710807</v>
      </c>
      <c r="K3" s="42">
        <v>50.72222222222222</v>
      </c>
      <c r="L3" s="42">
        <v>-71.78259450378516</v>
      </c>
      <c r="M3" s="44">
        <f t="shared" ref="M3:M23" si="2">10^(E3/20)</f>
        <v>0.00006343224542</v>
      </c>
      <c r="N3" s="44">
        <f t="shared" ref="N3:N23" si="3">10^(G3/20)</f>
        <v>0.0002502110874</v>
      </c>
      <c r="O3" s="44">
        <f t="shared" ref="O3:O23" si="4">10^(J3/20)</f>
        <v>0.0003136306121</v>
      </c>
      <c r="P3" s="44">
        <f t="shared" ref="P3:P23" si="5">10^(L3/20)</f>
        <v>0.0002575551716</v>
      </c>
      <c r="Q3" s="44">
        <f t="shared" ref="Q3:Q23" si="6">ACOS((M3^2+N3^2-O3^2)/(2*M3*N3))</f>
        <v>3.119170074</v>
      </c>
      <c r="R3" s="44">
        <f t="shared" ref="R3:R23" si="7">(360/(2*PI()))*Q3</f>
        <v>178.7152808</v>
      </c>
      <c r="S3" s="20">
        <f t="shared" ref="S3:S23" si="8">ACOS((M3^2+N3^2-P3^2)/(2*M3*N3))</f>
        <v>1.561516274</v>
      </c>
      <c r="T3" s="44">
        <f t="shared" ref="T3:T23" si="9">(360/(2*PI()))*S3</f>
        <v>89.46829213</v>
      </c>
      <c r="U3" s="43">
        <f t="shared" ref="U3:U23" si="10">IF(T3&lt;90,R3*1,R3*-1)</f>
        <v>178.7152808</v>
      </c>
      <c r="V3" s="44">
        <f t="shared" ref="V3:V23" si="11">(M3^2+N3^2-2*M3*N3*COS(Q3))^0.5</f>
        <v>0.0003136306121</v>
      </c>
      <c r="W3" s="44">
        <f t="shared" ref="W3:W23" si="12">20*LOG(V3)</f>
        <v>-70.07163109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0.000000004023649759</v>
      </c>
      <c r="AA3" s="47">
        <f t="shared" ref="AA3:AA23" si="16">10^(G3/10)</f>
        <v>0.00000006260558826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146.5555555555555</v>
      </c>
      <c r="E4" s="53">
        <v>-72.50782817375833</v>
      </c>
      <c r="F4" s="52">
        <v>146.5555555555555</v>
      </c>
      <c r="G4" s="52">
        <v>-73.64241916301776</v>
      </c>
      <c r="H4" s="54">
        <f t="shared" si="1"/>
        <v>1.134590989</v>
      </c>
      <c r="I4" s="52">
        <v>146.5555555555555</v>
      </c>
      <c r="J4" s="52">
        <v>-69.73183678548709</v>
      </c>
      <c r="K4" s="52">
        <v>146.6111111111111</v>
      </c>
      <c r="L4" s="52">
        <v>-86.61291721449841</v>
      </c>
      <c r="M4" s="51">
        <f t="shared" si="2"/>
        <v>0.0002369237464</v>
      </c>
      <c r="N4" s="51">
        <f t="shared" si="3"/>
        <v>0.0002079117538</v>
      </c>
      <c r="O4" s="51">
        <f t="shared" si="4"/>
        <v>0.0003261430744</v>
      </c>
      <c r="P4" s="51">
        <f t="shared" si="5"/>
        <v>0.00004670400663</v>
      </c>
      <c r="Q4" s="51">
        <f t="shared" si="6"/>
        <v>1.64200199</v>
      </c>
      <c r="R4" s="51">
        <f t="shared" si="7"/>
        <v>94.07978398</v>
      </c>
      <c r="S4" s="21">
        <f t="shared" si="8"/>
        <v>0.1650942617</v>
      </c>
      <c r="T4" s="51">
        <f t="shared" si="9"/>
        <v>9.459204415</v>
      </c>
      <c r="U4" s="54">
        <f t="shared" si="10"/>
        <v>94.07978398</v>
      </c>
      <c r="V4" s="51">
        <f t="shared" si="11"/>
        <v>0.0003261430744</v>
      </c>
      <c r="W4" s="51">
        <f t="shared" si="12"/>
        <v>-69.73183679</v>
      </c>
      <c r="X4" s="70">
        <f t="shared" si="13"/>
        <v>0</v>
      </c>
      <c r="Y4" s="40" t="str">
        <f t="shared" si="14"/>
        <v>OK</v>
      </c>
      <c r="Z4" s="48">
        <f t="shared" si="15"/>
        <v>0.00000005613286159</v>
      </c>
      <c r="AA4" s="48">
        <f t="shared" si="16"/>
        <v>0.00000004322729737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-77.53229747865436</v>
      </c>
      <c r="F5" s="52">
        <v>285.2777777777778</v>
      </c>
      <c r="G5" s="52">
        <v>-80.83927975075953</v>
      </c>
      <c r="H5" s="54">
        <f t="shared" si="1"/>
        <v>3.306982272</v>
      </c>
      <c r="I5" s="52">
        <v>285.2777777777778</v>
      </c>
      <c r="J5" s="52">
        <v>-87.07757316182105</v>
      </c>
      <c r="K5" s="52">
        <v>285.2777777777778</v>
      </c>
      <c r="L5" s="52">
        <v>-76.39270030168292</v>
      </c>
      <c r="M5" s="51">
        <f t="shared" si="2"/>
        <v>0.0001328572094</v>
      </c>
      <c r="N5" s="51">
        <f t="shared" si="3"/>
        <v>0.00009078958114</v>
      </c>
      <c r="O5" s="51">
        <f t="shared" si="4"/>
        <v>0.00004427120489</v>
      </c>
      <c r="P5" s="51">
        <f t="shared" si="5"/>
        <v>0.0001514833793</v>
      </c>
      <c r="Q5" s="51">
        <f t="shared" si="6"/>
        <v>0.1256731298</v>
      </c>
      <c r="R5" s="51">
        <f t="shared" si="7"/>
        <v>7.200539937</v>
      </c>
      <c r="S5" s="21">
        <f t="shared" si="8"/>
        <v>1.44834832</v>
      </c>
      <c r="T5" s="51">
        <f t="shared" si="9"/>
        <v>82.98424598</v>
      </c>
      <c r="U5" s="54">
        <f t="shared" si="10"/>
        <v>7.200539937</v>
      </c>
      <c r="V5" s="51">
        <f t="shared" si="11"/>
        <v>0.00004427120489</v>
      </c>
      <c r="W5" s="51">
        <f t="shared" si="12"/>
        <v>-87.07757316</v>
      </c>
      <c r="X5" s="70">
        <f t="shared" si="13"/>
        <v>0</v>
      </c>
      <c r="Y5" s="40" t="str">
        <f t="shared" si="14"/>
        <v>OK</v>
      </c>
      <c r="Z5" s="48">
        <f t="shared" si="15"/>
        <v>0.00000001765103809</v>
      </c>
      <c r="AA5" s="48">
        <f t="shared" si="16"/>
        <v>0.000000008242748043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-84.87996447631579</v>
      </c>
      <c r="F6" s="52">
        <v>457.6111111111111</v>
      </c>
      <c r="G6" s="52">
        <v>-84.5185838113103</v>
      </c>
      <c r="H6" s="54">
        <f t="shared" si="1"/>
        <v>-0.361380665</v>
      </c>
      <c r="I6" s="52">
        <v>457.6111111111111</v>
      </c>
      <c r="J6" s="52">
        <v>-92.27049381338358</v>
      </c>
      <c r="K6" s="52">
        <v>457.6111111111111</v>
      </c>
      <c r="L6" s="52">
        <v>-80.21072554296032</v>
      </c>
      <c r="M6" s="51">
        <f t="shared" si="2"/>
        <v>0.00005701666042</v>
      </c>
      <c r="N6" s="51">
        <f t="shared" si="3"/>
        <v>0.00005943890627</v>
      </c>
      <c r="O6" s="51">
        <f t="shared" si="4"/>
        <v>0.00002434867368</v>
      </c>
      <c r="P6" s="51">
        <f t="shared" si="5"/>
        <v>0.00009760312499</v>
      </c>
      <c r="Q6" s="51">
        <f t="shared" si="6"/>
        <v>0.4192417393</v>
      </c>
      <c r="R6" s="51">
        <f t="shared" si="7"/>
        <v>24.02078226</v>
      </c>
      <c r="S6" s="21">
        <f t="shared" si="8"/>
        <v>1.987354113</v>
      </c>
      <c r="T6" s="51">
        <f t="shared" si="9"/>
        <v>113.8670031</v>
      </c>
      <c r="U6" s="54">
        <f t="shared" si="10"/>
        <v>-24.02078226</v>
      </c>
      <c r="V6" s="51">
        <f t="shared" si="11"/>
        <v>0.00002434867368</v>
      </c>
      <c r="W6" s="51">
        <f t="shared" si="12"/>
        <v>-92.27049381</v>
      </c>
      <c r="X6" s="70">
        <f t="shared" si="13"/>
        <v>0</v>
      </c>
      <c r="Y6" s="40" t="str">
        <f t="shared" si="14"/>
        <v>OK</v>
      </c>
      <c r="Z6" s="48">
        <f t="shared" si="15"/>
        <v>0.000000003250899565</v>
      </c>
      <c r="AA6" s="48">
        <f t="shared" si="16"/>
        <v>0.000000003532983579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-105.8587887825318</v>
      </c>
      <c r="F7" s="52">
        <v>662.1111111111111</v>
      </c>
      <c r="G7" s="52">
        <v>-103.5048273001778</v>
      </c>
      <c r="H7" s="54">
        <f t="shared" si="1"/>
        <v>-2.353961482</v>
      </c>
      <c r="I7" s="52">
        <v>662.1111111111111</v>
      </c>
      <c r="J7" s="52">
        <v>-107.9650343968544</v>
      </c>
      <c r="K7" s="52">
        <v>662.1111111111111</v>
      </c>
      <c r="L7" s="52">
        <v>-99.53807088811713</v>
      </c>
      <c r="M7" s="51">
        <f t="shared" si="2"/>
        <v>0.000005094019004</v>
      </c>
      <c r="N7" s="51">
        <f t="shared" si="3"/>
        <v>0.000006679725796</v>
      </c>
      <c r="O7" s="51">
        <f t="shared" si="4"/>
        <v>0.000003997130064</v>
      </c>
      <c r="P7" s="51">
        <f t="shared" si="5"/>
        <v>0.00001054621099</v>
      </c>
      <c r="Q7" s="51">
        <f t="shared" si="6"/>
        <v>0.6398657864</v>
      </c>
      <c r="R7" s="51">
        <f t="shared" si="7"/>
        <v>36.66160901</v>
      </c>
      <c r="S7" s="21">
        <f t="shared" si="8"/>
        <v>2.211046952</v>
      </c>
      <c r="T7" s="51">
        <f t="shared" si="9"/>
        <v>126.6836586</v>
      </c>
      <c r="U7" s="54">
        <f t="shared" si="10"/>
        <v>-36.66160901</v>
      </c>
      <c r="V7" s="51">
        <f t="shared" si="11"/>
        <v>0.000003997130064</v>
      </c>
      <c r="W7" s="51">
        <f t="shared" si="12"/>
        <v>-107.9650344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-109.8337590632997</v>
      </c>
      <c r="F8" s="52">
        <v>1280.388888888889</v>
      </c>
      <c r="G8" s="52">
        <v>-105.6991965685287</v>
      </c>
      <c r="H8" s="54">
        <f t="shared" si="1"/>
        <v>-4.134562495</v>
      </c>
      <c r="I8" s="52">
        <v>1280.388888888889</v>
      </c>
      <c r="J8" s="52">
        <v>-107.0206299760572</v>
      </c>
      <c r="K8" s="52">
        <v>1280.388888888889</v>
      </c>
      <c r="L8" s="52">
        <v>-101.8098300470788</v>
      </c>
      <c r="M8" s="51">
        <f t="shared" si="2"/>
        <v>0.000003223384007</v>
      </c>
      <c r="N8" s="51">
        <f t="shared" si="3"/>
        <v>0.000005188480294</v>
      </c>
      <c r="O8" s="51">
        <f t="shared" si="4"/>
        <v>0.000004456239267</v>
      </c>
      <c r="P8" s="51">
        <f t="shared" si="5"/>
        <v>0.000008119111351</v>
      </c>
      <c r="Q8" s="51">
        <f t="shared" si="6"/>
        <v>1.02187831</v>
      </c>
      <c r="R8" s="51">
        <f t="shared" si="7"/>
        <v>58.54931434</v>
      </c>
      <c r="S8" s="21">
        <f t="shared" si="8"/>
        <v>2.596958673</v>
      </c>
      <c r="T8" s="51">
        <f t="shared" si="9"/>
        <v>148.7947715</v>
      </c>
      <c r="U8" s="54">
        <f t="shared" si="10"/>
        <v>-58.54931434</v>
      </c>
      <c r="V8" s="51">
        <f t="shared" si="11"/>
        <v>0.000004456239267</v>
      </c>
      <c r="W8" s="51">
        <f t="shared" si="12"/>
        <v>-107.02063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-125.5021857715872</v>
      </c>
      <c r="F9" s="56">
        <v>2345.722222222222</v>
      </c>
      <c r="G9" s="56">
        <v>-120.6125767061749</v>
      </c>
      <c r="H9" s="57">
        <f t="shared" si="1"/>
        <v>-4.889609065</v>
      </c>
      <c r="I9" s="56">
        <v>2345.722222222222</v>
      </c>
      <c r="J9" s="56">
        <v>-118.3116305420892</v>
      </c>
      <c r="K9" s="56">
        <v>2345.722222222222</v>
      </c>
      <c r="L9" s="56">
        <v>-116.8161930847278</v>
      </c>
      <c r="M9" s="58">
        <f t="shared" si="2"/>
        <v>0.000000530750866</v>
      </c>
      <c r="N9" s="58">
        <f t="shared" si="3"/>
        <v>0.000000931903976</v>
      </c>
      <c r="O9" s="58">
        <f t="shared" si="4"/>
        <v>0.000001214558598</v>
      </c>
      <c r="P9" s="51">
        <f t="shared" si="5"/>
        <v>0.000001442747551</v>
      </c>
      <c r="Q9" s="58">
        <f t="shared" si="6"/>
        <v>1.905568136</v>
      </c>
      <c r="R9" s="58">
        <f t="shared" si="7"/>
        <v>109.1810118</v>
      </c>
      <c r="S9" s="21">
        <f t="shared" si="8"/>
        <v>2.79794181</v>
      </c>
      <c r="T9" s="58">
        <f t="shared" si="9"/>
        <v>160.3102571</v>
      </c>
      <c r="U9" s="57">
        <f t="shared" si="10"/>
        <v>-109.1810118</v>
      </c>
      <c r="V9" s="58">
        <f t="shared" si="11"/>
        <v>0.000001214558598</v>
      </c>
      <c r="W9" s="58">
        <f t="shared" si="12"/>
        <v>-118.3116305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-81.12686689633162</v>
      </c>
      <c r="F10" s="52">
        <v>50.72222222222222</v>
      </c>
      <c r="G10" s="52">
        <v>-72.32894482040216</v>
      </c>
      <c r="H10" s="54">
        <f t="shared" si="1"/>
        <v>-8.797922076</v>
      </c>
      <c r="I10" s="52">
        <v>50.72222222222222</v>
      </c>
      <c r="J10" s="52">
        <v>-69.65161696750017</v>
      </c>
      <c r="K10" s="52">
        <v>50.72222222222222</v>
      </c>
      <c r="L10" s="52">
        <v>-72.13202531292022</v>
      </c>
      <c r="M10" s="44">
        <f t="shared" si="2"/>
        <v>0.00008783278533</v>
      </c>
      <c r="N10" s="44">
        <f t="shared" si="3"/>
        <v>0.0002418537129</v>
      </c>
      <c r="O10" s="44">
        <f t="shared" si="4"/>
        <v>0.0003291691694</v>
      </c>
      <c r="P10" s="44">
        <f t="shared" si="5"/>
        <v>0.0002473994526</v>
      </c>
      <c r="Q10" s="44">
        <f t="shared" si="6"/>
        <v>3.014837816</v>
      </c>
      <c r="R10" s="44">
        <f t="shared" si="7"/>
        <v>172.7374828</v>
      </c>
      <c r="S10" s="20">
        <f t="shared" si="8"/>
        <v>1.452803916</v>
      </c>
      <c r="T10" s="44">
        <f t="shared" si="9"/>
        <v>83.23953287</v>
      </c>
      <c r="U10" s="54">
        <f t="shared" si="10"/>
        <v>172.7374828</v>
      </c>
      <c r="V10" s="44">
        <f t="shared" si="11"/>
        <v>0.0003291691694</v>
      </c>
      <c r="W10" s="44">
        <f t="shared" si="12"/>
        <v>-69.65161697</v>
      </c>
      <c r="X10" s="68">
        <f t="shared" si="13"/>
        <v>0</v>
      </c>
      <c r="Y10" s="46" t="str">
        <f t="shared" si="14"/>
        <v>OK</v>
      </c>
      <c r="Z10" s="47">
        <f t="shared" si="15"/>
        <v>0.000000007714598178</v>
      </c>
      <c r="AA10" s="47">
        <f t="shared" si="16"/>
        <v>0.00000005849321844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-69.75445674098202</v>
      </c>
      <c r="F11" s="52">
        <v>146.5555555555555</v>
      </c>
      <c r="G11" s="52">
        <v>-73.78747202438407</v>
      </c>
      <c r="H11" s="54">
        <f t="shared" si="1"/>
        <v>4.033015283</v>
      </c>
      <c r="I11" s="52">
        <v>146.5555555555555</v>
      </c>
      <c r="J11" s="52">
        <v>-70.28674017348268</v>
      </c>
      <c r="K11" s="52">
        <v>146.6111111111111</v>
      </c>
      <c r="L11" s="52">
        <v>-75.22152757360219</v>
      </c>
      <c r="M11" s="51">
        <f t="shared" si="2"/>
        <v>0.0003252948315</v>
      </c>
      <c r="N11" s="51">
        <f t="shared" si="3"/>
        <v>0.0002044684943</v>
      </c>
      <c r="O11" s="51">
        <f t="shared" si="4"/>
        <v>0.0003059588299</v>
      </c>
      <c r="P11" s="51">
        <f t="shared" si="5"/>
        <v>0.0001733499103</v>
      </c>
      <c r="Q11" s="51">
        <f t="shared" si="6"/>
        <v>1.152681558</v>
      </c>
      <c r="R11" s="51">
        <f t="shared" si="7"/>
        <v>66.04378841</v>
      </c>
      <c r="S11" s="21">
        <f t="shared" si="8"/>
        <v>0.4867717261</v>
      </c>
      <c r="T11" s="51">
        <f t="shared" si="9"/>
        <v>27.88996549</v>
      </c>
      <c r="U11" s="54">
        <f t="shared" si="10"/>
        <v>66.04378841</v>
      </c>
      <c r="V11" s="51">
        <f t="shared" si="11"/>
        <v>0.0003059588299</v>
      </c>
      <c r="W11" s="51">
        <f t="shared" si="12"/>
        <v>-70.28674017</v>
      </c>
      <c r="X11" s="70">
        <f t="shared" si="13"/>
        <v>0</v>
      </c>
      <c r="Y11" s="40" t="str">
        <f t="shared" si="14"/>
        <v>OK</v>
      </c>
      <c r="Z11" s="48">
        <f t="shared" si="15"/>
        <v>0.0000001058167274</v>
      </c>
      <c r="AA11" s="48">
        <f t="shared" si="16"/>
        <v>0.00000004180736514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-82.65210240267768</v>
      </c>
      <c r="F12" s="52">
        <v>285.2777777777778</v>
      </c>
      <c r="G12" s="52">
        <v>-80.91709051119919</v>
      </c>
      <c r="H12" s="54">
        <f t="shared" si="1"/>
        <v>-1.735011891</v>
      </c>
      <c r="I12" s="52">
        <v>285.2777777777778</v>
      </c>
      <c r="J12" s="52">
        <v>-93.1169343938237</v>
      </c>
      <c r="K12" s="52">
        <v>285.2777777777778</v>
      </c>
      <c r="L12" s="52">
        <v>-77.96148403584726</v>
      </c>
      <c r="M12" s="51">
        <f t="shared" si="2"/>
        <v>0.00007368767942</v>
      </c>
      <c r="N12" s="51">
        <f t="shared" si="3"/>
        <v>0.00008997989343</v>
      </c>
      <c r="O12" s="51">
        <f t="shared" si="4"/>
        <v>0.00002208784166</v>
      </c>
      <c r="P12" s="51">
        <f t="shared" si="5"/>
        <v>0.0001264520278</v>
      </c>
      <c r="Q12" s="51">
        <f t="shared" si="6"/>
        <v>0.1834179378</v>
      </c>
      <c r="R12" s="51">
        <f t="shared" si="7"/>
        <v>10.50907373</v>
      </c>
      <c r="S12" s="21">
        <f t="shared" si="8"/>
        <v>1.757682291</v>
      </c>
      <c r="T12" s="51">
        <f t="shared" si="9"/>
        <v>100.707777</v>
      </c>
      <c r="U12" s="54">
        <f t="shared" si="10"/>
        <v>-10.50907373</v>
      </c>
      <c r="V12" s="51">
        <f t="shared" si="11"/>
        <v>0.00002208784166</v>
      </c>
      <c r="W12" s="51">
        <f t="shared" si="12"/>
        <v>-93.11693439</v>
      </c>
      <c r="X12" s="70">
        <f t="shared" si="13"/>
        <v>0</v>
      </c>
      <c r="Y12" s="40" t="str">
        <f t="shared" si="14"/>
        <v>OK</v>
      </c>
      <c r="Z12" s="48">
        <f t="shared" si="15"/>
        <v>0.000000005429874098</v>
      </c>
      <c r="AA12" s="48">
        <f t="shared" si="16"/>
        <v>0.000000008096381221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-88.37858317041517</v>
      </c>
      <c r="F13" s="52">
        <v>457.6111111111111</v>
      </c>
      <c r="G13" s="52">
        <v>-84.19084831680506</v>
      </c>
      <c r="H13" s="54">
        <f t="shared" si="1"/>
        <v>-4.187734854</v>
      </c>
      <c r="I13" s="52">
        <v>457.6111111111111</v>
      </c>
      <c r="J13" s="52">
        <v>-89.3618315532674</v>
      </c>
      <c r="K13" s="52">
        <v>457.6111111111111</v>
      </c>
      <c r="L13" s="52">
        <v>-81.2194230143727</v>
      </c>
      <c r="M13" s="51">
        <f t="shared" si="2"/>
        <v>0.00003811279874</v>
      </c>
      <c r="N13" s="51">
        <f t="shared" si="3"/>
        <v>0.0000617245005</v>
      </c>
      <c r="O13" s="51">
        <f t="shared" si="4"/>
        <v>0.0000340336417</v>
      </c>
      <c r="P13" s="51">
        <f t="shared" si="5"/>
        <v>0.00008690181544</v>
      </c>
      <c r="Q13" s="51">
        <f t="shared" si="6"/>
        <v>0.5108878441</v>
      </c>
      <c r="R13" s="51">
        <f t="shared" si="7"/>
        <v>29.27171727</v>
      </c>
      <c r="S13" s="21">
        <f t="shared" si="8"/>
        <v>2.078985024</v>
      </c>
      <c r="T13" s="51">
        <f t="shared" si="9"/>
        <v>119.1170675</v>
      </c>
      <c r="U13" s="54">
        <f t="shared" si="10"/>
        <v>-29.27171727</v>
      </c>
      <c r="V13" s="51">
        <f t="shared" si="11"/>
        <v>0.0000340336417</v>
      </c>
      <c r="W13" s="51">
        <f t="shared" si="12"/>
        <v>-89.36183155</v>
      </c>
      <c r="X13" s="70">
        <f t="shared" si="13"/>
        <v>0</v>
      </c>
      <c r="Y13" s="40" t="str">
        <f t="shared" si="14"/>
        <v>OK</v>
      </c>
      <c r="Z13" s="48">
        <f t="shared" si="15"/>
        <v>0.000000001452585428</v>
      </c>
      <c r="AA13" s="48">
        <f t="shared" si="16"/>
        <v>0.000000003809913963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-109.2446421428548</v>
      </c>
      <c r="F14" s="52">
        <v>662.1111111111111</v>
      </c>
      <c r="G14" s="52">
        <v>-103.369261600001</v>
      </c>
      <c r="H14" s="54">
        <f t="shared" si="1"/>
        <v>-5.875380543</v>
      </c>
      <c r="I14" s="52">
        <v>662.1111111111111</v>
      </c>
      <c r="J14" s="52">
        <v>-106.5560873119033</v>
      </c>
      <c r="K14" s="52">
        <v>662.1111111111111</v>
      </c>
      <c r="L14" s="52">
        <v>-100.5505614155024</v>
      </c>
      <c r="M14" s="51">
        <f t="shared" si="2"/>
        <v>0.000003449593278</v>
      </c>
      <c r="N14" s="51">
        <f t="shared" si="3"/>
        <v>0.000006784797966</v>
      </c>
      <c r="O14" s="51">
        <f t="shared" si="4"/>
        <v>0.000004701058271</v>
      </c>
      <c r="P14" s="51">
        <f t="shared" si="5"/>
        <v>0.000009385813692</v>
      </c>
      <c r="Q14" s="51">
        <f t="shared" si="6"/>
        <v>0.698962022</v>
      </c>
      <c r="R14" s="51">
        <f t="shared" si="7"/>
        <v>40.0475739</v>
      </c>
      <c r="S14" s="21">
        <f t="shared" si="8"/>
        <v>2.270929221</v>
      </c>
      <c r="T14" s="51">
        <f t="shared" si="9"/>
        <v>130.11466</v>
      </c>
      <c r="U14" s="54">
        <f t="shared" si="10"/>
        <v>-40.0475739</v>
      </c>
      <c r="V14" s="51">
        <f t="shared" si="11"/>
        <v>0.000004701058271</v>
      </c>
      <c r="W14" s="51">
        <f t="shared" si="12"/>
        <v>-106.5560873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1280.388888888889</v>
      </c>
      <c r="E15" s="53">
        <v>-113.4237163740334</v>
      </c>
      <c r="F15" s="52">
        <v>1280.388888888889</v>
      </c>
      <c r="G15" s="52">
        <v>-105.8146752747946</v>
      </c>
      <c r="H15" s="54">
        <f t="shared" si="1"/>
        <v>-7.609041099</v>
      </c>
      <c r="I15" s="52">
        <v>1280.388888888889</v>
      </c>
      <c r="J15" s="52">
        <v>-107.0524916706257</v>
      </c>
      <c r="K15" s="52">
        <v>1280.388888888889</v>
      </c>
      <c r="L15" s="52">
        <v>-103.0428960725377</v>
      </c>
      <c r="M15" s="51">
        <f t="shared" si="2"/>
        <v>0.000002132132457</v>
      </c>
      <c r="N15" s="51">
        <f t="shared" si="3"/>
        <v>0.000005119956089</v>
      </c>
      <c r="O15" s="51">
        <f t="shared" si="4"/>
        <v>0.000004439922776</v>
      </c>
      <c r="P15" s="51">
        <f t="shared" si="5"/>
        <v>0.000007044581475</v>
      </c>
      <c r="Q15" s="51">
        <f t="shared" si="6"/>
        <v>1.040276448</v>
      </c>
      <c r="R15" s="51">
        <f t="shared" si="7"/>
        <v>59.60344999</v>
      </c>
      <c r="S15" s="21">
        <f t="shared" si="8"/>
        <v>2.614194411</v>
      </c>
      <c r="T15" s="51">
        <f t="shared" si="9"/>
        <v>149.7823066</v>
      </c>
      <c r="U15" s="54">
        <f t="shared" si="10"/>
        <v>-59.60344999</v>
      </c>
      <c r="V15" s="51">
        <f t="shared" si="11"/>
        <v>0.000004439922776</v>
      </c>
      <c r="W15" s="51">
        <f t="shared" si="12"/>
        <v>-107.0524917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-129.4720414877385</v>
      </c>
      <c r="F16" s="56">
        <v>2345.722222222222</v>
      </c>
      <c r="G16" s="56">
        <v>-120.9509812822259</v>
      </c>
      <c r="H16" s="57">
        <f t="shared" si="1"/>
        <v>-8.521060206</v>
      </c>
      <c r="I16" s="56">
        <v>2345.722222222222</v>
      </c>
      <c r="J16" s="56">
        <v>-119.3478462941551</v>
      </c>
      <c r="K16" s="56">
        <v>2345.722222222222</v>
      </c>
      <c r="L16" s="56">
        <v>-118.339464058642</v>
      </c>
      <c r="M16" s="58">
        <f t="shared" si="2"/>
        <v>0.0000003360453774</v>
      </c>
      <c r="N16" s="58">
        <f t="shared" si="3"/>
        <v>0.0000008962949219</v>
      </c>
      <c r="O16" s="58">
        <f t="shared" si="4"/>
        <v>0.000001077972509</v>
      </c>
      <c r="P16" s="51">
        <f t="shared" si="5"/>
        <v>0.000001210672833</v>
      </c>
      <c r="Q16" s="58">
        <f t="shared" si="6"/>
        <v>1.991018511</v>
      </c>
      <c r="R16" s="58">
        <f t="shared" si="7"/>
        <v>114.0769576</v>
      </c>
      <c r="S16" s="21">
        <f t="shared" si="8"/>
        <v>2.719239953</v>
      </c>
      <c r="T16" s="58">
        <f t="shared" si="9"/>
        <v>155.8009728</v>
      </c>
      <c r="U16" s="57">
        <f t="shared" si="10"/>
        <v>-114.0769576</v>
      </c>
      <c r="V16" s="58">
        <f t="shared" si="11"/>
        <v>0.000001077972509</v>
      </c>
      <c r="W16" s="58">
        <f t="shared" si="12"/>
        <v>-119.3478463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-76.4132596042825</v>
      </c>
      <c r="F17" s="52">
        <v>50.72222222222222</v>
      </c>
      <c r="G17" s="52">
        <v>-66.15987521429047</v>
      </c>
      <c r="H17" s="54">
        <f t="shared" si="1"/>
        <v>-10.25338439</v>
      </c>
      <c r="I17" s="52">
        <v>50.72222222222222</v>
      </c>
      <c r="J17" s="52">
        <v>-63.83864188154977</v>
      </c>
      <c r="K17" s="52">
        <v>50.72222222222222</v>
      </c>
      <c r="L17" s="52">
        <v>-65.94457856248825</v>
      </c>
      <c r="M17" s="44">
        <f t="shared" si="2"/>
        <v>0.0001511252456</v>
      </c>
      <c r="N17" s="44">
        <f t="shared" si="3"/>
        <v>0.0004920466046</v>
      </c>
      <c r="O17" s="44">
        <f t="shared" si="4"/>
        <v>0.0006427882153</v>
      </c>
      <c r="P17" s="44">
        <f t="shared" si="5"/>
        <v>0.0005043953473</v>
      </c>
      <c r="Q17" s="44">
        <f t="shared" si="6"/>
        <v>3.060118224</v>
      </c>
      <c r="R17" s="44">
        <f t="shared" si="7"/>
        <v>175.331859</v>
      </c>
      <c r="S17" s="20">
        <f t="shared" si="8"/>
        <v>1.499906275</v>
      </c>
      <c r="T17" s="44">
        <f t="shared" si="9"/>
        <v>85.9382992</v>
      </c>
      <c r="U17" s="54">
        <f t="shared" si="10"/>
        <v>175.331859</v>
      </c>
      <c r="V17" s="44">
        <f t="shared" si="11"/>
        <v>0.0006427882153</v>
      </c>
      <c r="W17" s="44">
        <f t="shared" si="12"/>
        <v>-63.83864188</v>
      </c>
      <c r="X17" s="68">
        <f t="shared" si="13"/>
        <v>0</v>
      </c>
      <c r="Y17" s="46" t="str">
        <f t="shared" si="14"/>
        <v>OK</v>
      </c>
      <c r="Z17" s="47">
        <f t="shared" si="15"/>
        <v>0.00000002283883987</v>
      </c>
      <c r="AA17" s="47">
        <f t="shared" si="16"/>
        <v>0.0000002421098611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-65.24018046959233</v>
      </c>
      <c r="F18" s="52">
        <v>146.5555555555555</v>
      </c>
      <c r="G18" s="52">
        <v>-67.69435682476666</v>
      </c>
      <c r="H18" s="54">
        <f t="shared" si="1"/>
        <v>2.454176355</v>
      </c>
      <c r="I18" s="52">
        <v>146.5555555555555</v>
      </c>
      <c r="J18" s="52">
        <v>-64.26326940379172</v>
      </c>
      <c r="K18" s="52">
        <v>146.6111111111111</v>
      </c>
      <c r="L18" s="52">
        <v>-73.89119221972001</v>
      </c>
      <c r="M18" s="51">
        <f t="shared" si="2"/>
        <v>0.0005470045975</v>
      </c>
      <c r="N18" s="51">
        <f t="shared" si="3"/>
        <v>0.0004123653436</v>
      </c>
      <c r="O18" s="51">
        <f t="shared" si="4"/>
        <v>0.0006121199439</v>
      </c>
      <c r="P18" s="51">
        <f t="shared" si="5"/>
        <v>0.0002020414092</v>
      </c>
      <c r="Q18" s="51">
        <f t="shared" si="6"/>
        <v>1.35960503</v>
      </c>
      <c r="R18" s="51">
        <f t="shared" si="7"/>
        <v>77.89963001</v>
      </c>
      <c r="S18" s="21">
        <f t="shared" si="8"/>
        <v>0.3185275067</v>
      </c>
      <c r="T18" s="51">
        <f t="shared" si="9"/>
        <v>18.25028179</v>
      </c>
      <c r="U18" s="54">
        <f t="shared" si="10"/>
        <v>77.89963001</v>
      </c>
      <c r="V18" s="51">
        <f t="shared" si="11"/>
        <v>0.0006121199439</v>
      </c>
      <c r="W18" s="51">
        <f t="shared" si="12"/>
        <v>-64.2632694</v>
      </c>
      <c r="X18" s="70">
        <f t="shared" si="13"/>
        <v>0</v>
      </c>
      <c r="Y18" s="40" t="str">
        <f t="shared" si="14"/>
        <v>OK</v>
      </c>
      <c r="Z18" s="48">
        <f t="shared" si="15"/>
        <v>0.0000002992140297</v>
      </c>
      <c r="AA18" s="48">
        <f t="shared" si="16"/>
        <v>0.0000001700451766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-73.78830653392369</v>
      </c>
      <c r="F19" s="52">
        <v>285.2777777777778</v>
      </c>
      <c r="G19" s="52">
        <v>-74.85763805701791</v>
      </c>
      <c r="H19" s="54">
        <f t="shared" si="1"/>
        <v>1.069331523</v>
      </c>
      <c r="I19" s="52">
        <v>285.2777777777778</v>
      </c>
      <c r="J19" s="52">
        <v>-92.45507099911035</v>
      </c>
      <c r="K19" s="52">
        <v>285.2777777777778</v>
      </c>
      <c r="L19" s="52">
        <v>-71.32672904260095</v>
      </c>
      <c r="M19" s="51">
        <f t="shared" si="2"/>
        <v>0.0002044488506</v>
      </c>
      <c r="N19" s="51">
        <f t="shared" si="3"/>
        <v>0.0001807665615</v>
      </c>
      <c r="O19" s="51">
        <f t="shared" si="4"/>
        <v>0.00002383671753</v>
      </c>
      <c r="P19" s="51">
        <f t="shared" si="5"/>
        <v>0.0002714335632</v>
      </c>
      <c r="Q19" s="51">
        <f t="shared" si="6"/>
        <v>0.01409125195</v>
      </c>
      <c r="R19" s="51">
        <f t="shared" si="7"/>
        <v>0.8073692649</v>
      </c>
      <c r="S19" s="21">
        <f t="shared" si="8"/>
        <v>1.559976895</v>
      </c>
      <c r="T19" s="51">
        <f t="shared" si="9"/>
        <v>89.38009222</v>
      </c>
      <c r="U19" s="54">
        <f t="shared" si="10"/>
        <v>0.8073692649</v>
      </c>
      <c r="V19" s="51">
        <f t="shared" si="11"/>
        <v>0.00002383671753</v>
      </c>
      <c r="W19" s="51">
        <f t="shared" si="12"/>
        <v>-92.455071</v>
      </c>
      <c r="X19" s="70">
        <f t="shared" si="13"/>
        <v>0</v>
      </c>
      <c r="Y19" s="40" t="str">
        <f t="shared" si="14"/>
        <v>OK</v>
      </c>
      <c r="Z19" s="48">
        <f t="shared" si="15"/>
        <v>0.00000004179933251</v>
      </c>
      <c r="AA19" s="48">
        <f t="shared" si="16"/>
        <v>0.00000003267654977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-80.44074190111655</v>
      </c>
      <c r="F20" s="52">
        <v>457.6111111111111</v>
      </c>
      <c r="G20" s="52">
        <v>-78.33266801375242</v>
      </c>
      <c r="H20" s="54">
        <f t="shared" si="1"/>
        <v>-2.108073887</v>
      </c>
      <c r="I20" s="52">
        <v>457.6111111111111</v>
      </c>
      <c r="J20" s="52">
        <v>-85.16375605481292</v>
      </c>
      <c r="K20" s="52">
        <v>457.6111111111111</v>
      </c>
      <c r="L20" s="52">
        <v>-74.70791115544534</v>
      </c>
      <c r="M20" s="51">
        <f t="shared" si="2"/>
        <v>0.00009505236017</v>
      </c>
      <c r="N20" s="51">
        <f t="shared" si="3"/>
        <v>0.0001211620462</v>
      </c>
      <c r="O20" s="51">
        <f t="shared" si="4"/>
        <v>0.00005518387551</v>
      </c>
      <c r="P20" s="51">
        <f t="shared" si="5"/>
        <v>0.000183909618</v>
      </c>
      <c r="Q20" s="51">
        <f t="shared" si="6"/>
        <v>0.4569858409</v>
      </c>
      <c r="R20" s="51">
        <f t="shared" si="7"/>
        <v>26.18335998</v>
      </c>
      <c r="S20" s="21">
        <f t="shared" si="8"/>
        <v>2.025081611</v>
      </c>
      <c r="T20" s="51">
        <f t="shared" si="9"/>
        <v>116.0286295</v>
      </c>
      <c r="U20" s="54">
        <f t="shared" si="10"/>
        <v>-26.18335998</v>
      </c>
      <c r="V20" s="51">
        <f t="shared" si="11"/>
        <v>0.00005518387551</v>
      </c>
      <c r="W20" s="51">
        <f t="shared" si="12"/>
        <v>-85.16375605</v>
      </c>
      <c r="X20" s="70">
        <f t="shared" si="13"/>
        <v>0</v>
      </c>
      <c r="Y20" s="40" t="str">
        <f t="shared" si="14"/>
        <v>OK</v>
      </c>
      <c r="Z20" s="48">
        <f t="shared" si="15"/>
        <v>0.000000009034951173</v>
      </c>
      <c r="AA20" s="48">
        <f t="shared" si="16"/>
        <v>0.00000001468024145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-101.3680484023865</v>
      </c>
      <c r="F21" s="52">
        <v>662.1111111111111</v>
      </c>
      <c r="G21" s="52">
        <v>-97.41716377211944</v>
      </c>
      <c r="H21" s="54">
        <f t="shared" si="1"/>
        <v>-3.95088463</v>
      </c>
      <c r="I21" s="52">
        <v>662.1111111111111</v>
      </c>
      <c r="J21" s="52">
        <v>-101.3388966930331</v>
      </c>
      <c r="K21" s="52">
        <v>662.1111111111111</v>
      </c>
      <c r="L21" s="52">
        <v>-94.01631904074387</v>
      </c>
      <c r="M21" s="51">
        <f t="shared" si="2"/>
        <v>0.000008542747694</v>
      </c>
      <c r="N21" s="51">
        <f t="shared" si="3"/>
        <v>0.00001346299893</v>
      </c>
      <c r="O21" s="51">
        <f t="shared" si="4"/>
        <v>0.000008571467156</v>
      </c>
      <c r="P21" s="51">
        <f t="shared" si="5"/>
        <v>0.00001991517137</v>
      </c>
      <c r="Q21" s="51">
        <f t="shared" si="6"/>
        <v>0.6667407297</v>
      </c>
      <c r="R21" s="51">
        <f t="shared" si="7"/>
        <v>38.20142984</v>
      </c>
      <c r="S21" s="21">
        <f t="shared" si="8"/>
        <v>2.238262651</v>
      </c>
      <c r="T21" s="51">
        <f t="shared" si="9"/>
        <v>128.2430034</v>
      </c>
      <c r="U21" s="54">
        <f t="shared" si="10"/>
        <v>-38.20142984</v>
      </c>
      <c r="V21" s="51">
        <f t="shared" si="11"/>
        <v>0.000008571467156</v>
      </c>
      <c r="W21" s="51">
        <f t="shared" si="12"/>
        <v>-101.3388967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0.0000000001812523403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-105.4243298620788</v>
      </c>
      <c r="F22" s="52">
        <v>1280.388888888889</v>
      </c>
      <c r="G22" s="52">
        <v>-99.73614411574249</v>
      </c>
      <c r="H22" s="54">
        <f t="shared" si="1"/>
        <v>-5.688185746</v>
      </c>
      <c r="I22" s="52">
        <v>1280.388888888889</v>
      </c>
      <c r="J22" s="52">
        <v>-101.07762899436</v>
      </c>
      <c r="K22" s="52">
        <v>1280.388888888889</v>
      </c>
      <c r="L22" s="52">
        <v>-96.387202171002</v>
      </c>
      <c r="M22" s="51">
        <f t="shared" si="2"/>
        <v>0.000005355296328</v>
      </c>
      <c r="N22" s="51">
        <f t="shared" si="3"/>
        <v>0.00001030843636</v>
      </c>
      <c r="O22" s="51">
        <f t="shared" si="4"/>
        <v>0.000008833209895</v>
      </c>
      <c r="P22" s="51">
        <f t="shared" si="5"/>
        <v>0.0000151579298</v>
      </c>
      <c r="Q22" s="51">
        <f t="shared" si="6"/>
        <v>1.029190647</v>
      </c>
      <c r="R22" s="51">
        <f t="shared" si="7"/>
        <v>58.96828037</v>
      </c>
      <c r="S22" s="21">
        <f t="shared" si="8"/>
        <v>2.603721355</v>
      </c>
      <c r="T22" s="51">
        <f t="shared" si="9"/>
        <v>149.1822447</v>
      </c>
      <c r="U22" s="54">
        <f t="shared" si="10"/>
        <v>-58.96828037</v>
      </c>
      <c r="V22" s="51">
        <f t="shared" si="11"/>
        <v>0.000008833209895</v>
      </c>
      <c r="W22" s="51">
        <f t="shared" si="12"/>
        <v>-101.077629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0.0000000001062638602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-121.2627155529269</v>
      </c>
      <c r="F23" s="56">
        <v>2345.722222222222</v>
      </c>
      <c r="G23" s="56">
        <v>-114.7631087425661</v>
      </c>
      <c r="H23" s="57">
        <f t="shared" si="1"/>
        <v>-6.49960681</v>
      </c>
      <c r="I23" s="56">
        <v>2345.722222222222</v>
      </c>
      <c r="J23" s="56">
        <v>-112.8345833550684</v>
      </c>
      <c r="K23" s="56">
        <v>2345.722222222222</v>
      </c>
      <c r="L23" s="56">
        <v>-111.526920192854</v>
      </c>
      <c r="M23" s="58">
        <f t="shared" si="2"/>
        <v>0.0000008646975378</v>
      </c>
      <c r="N23" s="58">
        <f t="shared" si="3"/>
        <v>0.000001827446043</v>
      </c>
      <c r="O23" s="58">
        <f t="shared" si="4"/>
        <v>0.000002281764569</v>
      </c>
      <c r="P23" s="58">
        <f t="shared" si="5"/>
        <v>0.000002652491436</v>
      </c>
      <c r="Q23" s="58">
        <f t="shared" si="6"/>
        <v>1.93278152</v>
      </c>
      <c r="R23" s="58">
        <f t="shared" si="7"/>
        <v>110.7402238</v>
      </c>
      <c r="S23" s="24">
        <f t="shared" si="8"/>
        <v>2.773298131</v>
      </c>
      <c r="T23" s="58">
        <f t="shared" si="9"/>
        <v>158.8982782</v>
      </c>
      <c r="U23" s="57">
        <f t="shared" si="10"/>
        <v>-110.7402238</v>
      </c>
      <c r="V23" s="58">
        <f t="shared" si="11"/>
        <v>0.000002281764569</v>
      </c>
      <c r="W23" s="58">
        <f t="shared" si="12"/>
        <v>-112.8345834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46</v>
      </c>
      <c r="B2" s="35" t="s">
        <v>47</v>
      </c>
      <c r="C2" s="27" t="s">
        <v>1</v>
      </c>
      <c r="D2" s="36" t="s">
        <v>48</v>
      </c>
      <c r="E2" s="36" t="s">
        <v>49</v>
      </c>
      <c r="F2" s="36" t="s">
        <v>50</v>
      </c>
      <c r="G2" s="36" t="s">
        <v>51</v>
      </c>
      <c r="H2" s="37" t="s">
        <v>52</v>
      </c>
      <c r="I2" s="67" t="s">
        <v>53</v>
      </c>
      <c r="J2" s="36" t="s">
        <v>54</v>
      </c>
      <c r="K2" s="36" t="s">
        <v>55</v>
      </c>
      <c r="L2" s="36" t="s">
        <v>56</v>
      </c>
      <c r="M2" s="22" t="s">
        <v>57</v>
      </c>
      <c r="N2" s="22" t="s">
        <v>58</v>
      </c>
      <c r="O2" s="22" t="s">
        <v>59</v>
      </c>
      <c r="P2" s="22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38" t="s">
        <v>65</v>
      </c>
      <c r="V2" s="16" t="s">
        <v>66</v>
      </c>
      <c r="W2" s="16" t="s">
        <v>67</v>
      </c>
      <c r="X2" s="39" t="s">
        <v>68</v>
      </c>
      <c r="Y2" s="40" t="s">
        <v>69</v>
      </c>
      <c r="Z2" s="16" t="s">
        <v>70</v>
      </c>
      <c r="AA2" s="16" t="s">
        <v>71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>
      <c r="A3" s="41" t="s">
        <v>72</v>
      </c>
      <c r="B3" s="41" t="s">
        <v>73</v>
      </c>
      <c r="C3" s="6" t="s">
        <v>10</v>
      </c>
      <c r="D3" s="42">
        <v>50.72222222222222</v>
      </c>
      <c r="E3" s="42">
        <v>-84.0814178974921</v>
      </c>
      <c r="F3" s="42">
        <v>50.72222222222222</v>
      </c>
      <c r="G3" s="42">
        <v>-72.03386978748367</v>
      </c>
      <c r="H3" s="43">
        <f t="shared" ref="H3:H23" si="1">E3-G3</f>
        <v>-12.04754811</v>
      </c>
      <c r="I3" s="42">
        <v>50.72222222222222</v>
      </c>
      <c r="J3" s="42">
        <v>-70.09694093552648</v>
      </c>
      <c r="K3" s="42">
        <v>50.72222222222222</v>
      </c>
      <c r="L3" s="42">
        <v>-71.74719213473281</v>
      </c>
      <c r="M3" s="44">
        <f t="shared" ref="M3:M23" si="2">10^(E3/20)</f>
        <v>0.0000625070647</v>
      </c>
      <c r="N3" s="44">
        <f t="shared" ref="N3:N23" si="3">10^(G3/20)</f>
        <v>0.0002502110645</v>
      </c>
      <c r="O3" s="44">
        <f t="shared" ref="O3:O23" si="4">10^(J3/20)</f>
        <v>0.0003127180528</v>
      </c>
      <c r="P3" s="44">
        <f t="shared" ref="P3:P23" si="5">10^(L3/20)</f>
        <v>0.0002586070697</v>
      </c>
      <c r="Q3" s="44">
        <f t="shared" ref="Q3:Q23" si="6">ACOS((M3^2+N3^2-O3^2)/(2*M3*N3))</f>
        <v>3.139844492</v>
      </c>
      <c r="R3" s="44">
        <f t="shared" ref="R3:R23" si="7">(360/(2*PI()))*Q3</f>
        <v>179.8998377</v>
      </c>
      <c r="S3" s="20">
        <f t="shared" ref="S3:S23" si="8">ACOS((M3^2+N3^2-P3^2)/(2*M3*N3))</f>
        <v>1.582462432</v>
      </c>
      <c r="T3" s="44">
        <f t="shared" ref="T3:T23" si="9">(360/(2*PI()))*S3</f>
        <v>90.66841859</v>
      </c>
      <c r="U3" s="43">
        <f t="shared" ref="U3:U23" si="10">IF(T3&lt;90,R3*1,R3*-1)</f>
        <v>-179.8998377</v>
      </c>
      <c r="V3" s="44">
        <f t="shared" ref="V3:V23" si="11">(M3^2+N3^2-2*M3*N3*COS(Q3))^0.5</f>
        <v>0.0003127180528</v>
      </c>
      <c r="W3" s="44">
        <f t="shared" ref="W3:W23" si="12">20*LOG(V3)</f>
        <v>-70.09694094</v>
      </c>
      <c r="X3" s="68">
        <f t="shared" ref="X3:X23" si="13">W3-J3</f>
        <v>0</v>
      </c>
      <c r="Y3" s="46" t="str">
        <f t="shared" ref="Y3:Y23" si="14">IF(AND(O3&gt;ABS(M3-N3),O3&lt;ABS(M3+N3)),"OK","not OK!!")</f>
        <v>OK</v>
      </c>
      <c r="Z3" s="47">
        <f t="shared" ref="Z3:Z23" si="15">10^(E3/10)</f>
        <v>0.000000003907133137</v>
      </c>
      <c r="AA3" s="47">
        <f t="shared" ref="AA3:AA23" si="16">10^(G3/10)</f>
        <v>0.00000006260557681</v>
      </c>
      <c r="AB3" s="48"/>
      <c r="AC3" s="48"/>
      <c r="AD3" s="50"/>
      <c r="AE3" s="69"/>
      <c r="AF3" s="69"/>
      <c r="AG3" s="69"/>
      <c r="AH3" s="69"/>
      <c r="AI3" s="16"/>
      <c r="AJ3" s="16"/>
      <c r="AK3" s="16"/>
      <c r="AL3" s="16"/>
      <c r="AM3" s="16"/>
      <c r="AN3" s="16"/>
    </row>
    <row r="4">
      <c r="B4" s="34"/>
      <c r="C4" s="9" t="s">
        <v>26</v>
      </c>
      <c r="D4" s="52">
        <v>146.6111111111111</v>
      </c>
      <c r="E4" s="53">
        <v>-72.46350382562373</v>
      </c>
      <c r="F4" s="52">
        <v>146.5555555555555</v>
      </c>
      <c r="G4" s="52">
        <v>-73.64221065921534</v>
      </c>
      <c r="H4" s="54">
        <f t="shared" si="1"/>
        <v>1.178706834</v>
      </c>
      <c r="I4" s="52">
        <v>146.5555555555555</v>
      </c>
      <c r="J4" s="52">
        <v>-69.72235529185423</v>
      </c>
      <c r="K4" s="52">
        <v>146.6111111111111</v>
      </c>
      <c r="L4" s="52">
        <v>-86.08516724825725</v>
      </c>
      <c r="M4" s="51">
        <f t="shared" si="2"/>
        <v>0.0002381358653</v>
      </c>
      <c r="N4" s="51">
        <f t="shared" si="3"/>
        <v>0.0002079167448</v>
      </c>
      <c r="O4" s="51">
        <f t="shared" si="4"/>
        <v>0.0003264992856</v>
      </c>
      <c r="P4" s="51">
        <f t="shared" si="5"/>
        <v>0.00004962969858</v>
      </c>
      <c r="Q4" s="51">
        <f t="shared" si="6"/>
        <v>1.638140623</v>
      </c>
      <c r="R4" s="51">
        <f t="shared" si="7"/>
        <v>93.85854396</v>
      </c>
      <c r="S4" s="21">
        <f t="shared" si="8"/>
        <v>0.177159495</v>
      </c>
      <c r="T4" s="51">
        <f t="shared" si="9"/>
        <v>10.15049137</v>
      </c>
      <c r="U4" s="54">
        <f t="shared" si="10"/>
        <v>93.85854396</v>
      </c>
      <c r="V4" s="51">
        <f t="shared" si="11"/>
        <v>0.0003264992856</v>
      </c>
      <c r="W4" s="51">
        <f t="shared" si="12"/>
        <v>-69.72235529</v>
      </c>
      <c r="X4" s="70">
        <f t="shared" si="13"/>
        <v>0</v>
      </c>
      <c r="Y4" s="40" t="str">
        <f t="shared" si="14"/>
        <v>OK</v>
      </c>
      <c r="Z4" s="48">
        <f t="shared" si="15"/>
        <v>0.00000005670869032</v>
      </c>
      <c r="AA4" s="48">
        <f t="shared" si="16"/>
        <v>0.00000004322937275</v>
      </c>
      <c r="AB4" s="48"/>
      <c r="AC4" s="48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>
      <c r="A5" s="4" t="s">
        <v>33</v>
      </c>
      <c r="B5" s="34"/>
      <c r="C5" s="9" t="s">
        <v>27</v>
      </c>
      <c r="D5" s="52">
        <v>285.2777777777778</v>
      </c>
      <c r="E5" s="53">
        <v>-77.56776577610447</v>
      </c>
      <c r="F5" s="52">
        <v>285.2777777777778</v>
      </c>
      <c r="G5" s="52">
        <v>-80.83903361864526</v>
      </c>
      <c r="H5" s="54">
        <f t="shared" si="1"/>
        <v>3.271267843</v>
      </c>
      <c r="I5" s="52">
        <v>285.2777777777778</v>
      </c>
      <c r="J5" s="52">
        <v>-87.1967440390136</v>
      </c>
      <c r="K5" s="52">
        <v>285.2777777777778</v>
      </c>
      <c r="L5" s="52">
        <v>-76.40793348549718</v>
      </c>
      <c r="M5" s="51">
        <f t="shared" si="2"/>
        <v>0.0001323158013</v>
      </c>
      <c r="N5" s="51">
        <f t="shared" si="3"/>
        <v>0.00009079215388</v>
      </c>
      <c r="O5" s="51">
        <f t="shared" si="4"/>
        <v>0.00004366794936</v>
      </c>
      <c r="P5" s="51">
        <f t="shared" si="5"/>
        <v>0.0001512179429</v>
      </c>
      <c r="Q5" s="51">
        <f t="shared" si="6"/>
        <v>0.1233919664</v>
      </c>
      <c r="R5" s="51">
        <f t="shared" si="7"/>
        <v>7.069838901</v>
      </c>
      <c r="S5" s="21">
        <f t="shared" si="8"/>
        <v>1.450479468</v>
      </c>
      <c r="T5" s="51">
        <f t="shared" si="9"/>
        <v>83.10635182</v>
      </c>
      <c r="U5" s="54">
        <f t="shared" si="10"/>
        <v>7.069838901</v>
      </c>
      <c r="V5" s="51">
        <f t="shared" si="11"/>
        <v>0.00004366794936</v>
      </c>
      <c r="W5" s="51">
        <f t="shared" si="12"/>
        <v>-87.19674404</v>
      </c>
      <c r="X5" s="70">
        <f t="shared" si="13"/>
        <v>0</v>
      </c>
      <c r="Y5" s="40" t="str">
        <f t="shared" si="14"/>
        <v>OK</v>
      </c>
      <c r="Z5" s="48">
        <f t="shared" si="15"/>
        <v>0.00000001750747127</v>
      </c>
      <c r="AA5" s="48">
        <f t="shared" si="16"/>
        <v>0.000000008243215206</v>
      </c>
      <c r="AB5" s="48"/>
      <c r="AC5" s="4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>
      <c r="B6" s="34"/>
      <c r="C6" s="9" t="s">
        <v>28</v>
      </c>
      <c r="D6" s="52">
        <v>457.6111111111111</v>
      </c>
      <c r="E6" s="53">
        <v>-84.87628091026039</v>
      </c>
      <c r="F6" s="52">
        <v>457.6111111111111</v>
      </c>
      <c r="G6" s="52">
        <v>-84.51901761164359</v>
      </c>
      <c r="H6" s="54">
        <f t="shared" si="1"/>
        <v>-0.3572632986</v>
      </c>
      <c r="I6" s="52">
        <v>457.6111111111111</v>
      </c>
      <c r="J6" s="52">
        <v>-92.27445981997371</v>
      </c>
      <c r="K6" s="52">
        <v>457.6111111111111</v>
      </c>
      <c r="L6" s="52">
        <v>-80.20984985097918</v>
      </c>
      <c r="M6" s="51">
        <f t="shared" si="2"/>
        <v>0.00005704084552</v>
      </c>
      <c r="N6" s="51">
        <f t="shared" si="3"/>
        <v>0.00005943593778</v>
      </c>
      <c r="O6" s="51">
        <f t="shared" si="4"/>
        <v>0.00002433755853</v>
      </c>
      <c r="P6" s="51">
        <f t="shared" si="5"/>
        <v>0.00009761296562</v>
      </c>
      <c r="Q6" s="51">
        <f t="shared" si="6"/>
        <v>0.4190134297</v>
      </c>
      <c r="R6" s="51">
        <f t="shared" si="7"/>
        <v>24.00770108</v>
      </c>
      <c r="S6" s="21">
        <f t="shared" si="8"/>
        <v>1.987110471</v>
      </c>
      <c r="T6" s="51">
        <f t="shared" si="9"/>
        <v>113.8530434</v>
      </c>
      <c r="U6" s="54">
        <f t="shared" si="10"/>
        <v>-24.00770108</v>
      </c>
      <c r="V6" s="51">
        <f t="shared" si="11"/>
        <v>0.00002433755853</v>
      </c>
      <c r="W6" s="51">
        <f t="shared" si="12"/>
        <v>-92.27445982</v>
      </c>
      <c r="X6" s="70">
        <f t="shared" si="13"/>
        <v>0</v>
      </c>
      <c r="Y6" s="40" t="str">
        <f t="shared" si="14"/>
        <v>OK</v>
      </c>
      <c r="Z6" s="48">
        <f t="shared" si="15"/>
        <v>0.000000003253658058</v>
      </c>
      <c r="AA6" s="48">
        <f t="shared" si="16"/>
        <v>0.0000000035326307</v>
      </c>
      <c r="AB6" s="48"/>
      <c r="AC6" s="48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>
      <c r="B7" s="34"/>
      <c r="C7" s="9" t="s">
        <v>29</v>
      </c>
      <c r="D7" s="52">
        <v>662.1111111111111</v>
      </c>
      <c r="E7" s="53">
        <v>-105.879715878355</v>
      </c>
      <c r="F7" s="52">
        <v>662.1111111111111</v>
      </c>
      <c r="G7" s="52">
        <v>-103.5066421045433</v>
      </c>
      <c r="H7" s="54">
        <f t="shared" si="1"/>
        <v>-2.373073774</v>
      </c>
      <c r="I7" s="52">
        <v>662.1111111111111</v>
      </c>
      <c r="J7" s="52">
        <v>-107.9967603874742</v>
      </c>
      <c r="K7" s="52">
        <v>662.1111111111111</v>
      </c>
      <c r="L7" s="52">
        <v>-99.5561935930178</v>
      </c>
      <c r="M7" s="51">
        <f t="shared" si="2"/>
        <v>0.000005081760651</v>
      </c>
      <c r="N7" s="51">
        <f t="shared" si="3"/>
        <v>0.0000066783303</v>
      </c>
      <c r="O7" s="51">
        <f t="shared" si="4"/>
        <v>0.000003982556819</v>
      </c>
      <c r="P7" s="51">
        <f t="shared" si="5"/>
        <v>0.00001052422975</v>
      </c>
      <c r="Q7" s="51">
        <f t="shared" si="6"/>
        <v>0.6370065246</v>
      </c>
      <c r="R7" s="51">
        <f t="shared" si="7"/>
        <v>36.49778538</v>
      </c>
      <c r="S7" s="21">
        <f t="shared" si="8"/>
        <v>2.207130917</v>
      </c>
      <c r="T7" s="51">
        <f t="shared" si="9"/>
        <v>126.4592864</v>
      </c>
      <c r="U7" s="54">
        <f t="shared" si="10"/>
        <v>-36.49778538</v>
      </c>
      <c r="V7" s="51">
        <f t="shared" si="11"/>
        <v>0.000003982556819</v>
      </c>
      <c r="W7" s="51">
        <f t="shared" si="12"/>
        <v>-107.9967604</v>
      </c>
      <c r="X7" s="70">
        <f t="shared" si="13"/>
        <v>0</v>
      </c>
      <c r="Y7" s="40" t="str">
        <f t="shared" si="14"/>
        <v>OK</v>
      </c>
      <c r="Z7" s="48">
        <f t="shared" si="15"/>
        <v>0</v>
      </c>
      <c r="AA7" s="48">
        <f t="shared" si="16"/>
        <v>0</v>
      </c>
      <c r="AB7" s="48"/>
      <c r="AC7" s="48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>
      <c r="B8" s="34"/>
      <c r="C8" s="9" t="s">
        <v>30</v>
      </c>
      <c r="D8" s="52">
        <v>1280.388888888889</v>
      </c>
      <c r="E8" s="53">
        <v>-109.8671525610711</v>
      </c>
      <c r="F8" s="52">
        <v>1280.388888888889</v>
      </c>
      <c r="G8" s="52">
        <v>-105.6943595704539</v>
      </c>
      <c r="H8" s="54">
        <f t="shared" si="1"/>
        <v>-4.172792991</v>
      </c>
      <c r="I8" s="52">
        <v>1280.388888888889</v>
      </c>
      <c r="J8" s="52">
        <v>-107.0176485049255</v>
      </c>
      <c r="K8" s="52">
        <v>1280.388888888889</v>
      </c>
      <c r="L8" s="52">
        <v>-101.8232407269834</v>
      </c>
      <c r="M8" s="51">
        <f t="shared" si="2"/>
        <v>0.000003211015278</v>
      </c>
      <c r="N8" s="51">
        <f t="shared" si="3"/>
        <v>0.000005191370459</v>
      </c>
      <c r="O8" s="51">
        <f t="shared" si="4"/>
        <v>0.000004457769154</v>
      </c>
      <c r="P8" s="51">
        <f t="shared" si="5"/>
        <v>0.000008106585427</v>
      </c>
      <c r="Q8" s="51">
        <f t="shared" si="6"/>
        <v>1.022087121</v>
      </c>
      <c r="R8" s="51">
        <f t="shared" si="7"/>
        <v>58.56127834</v>
      </c>
      <c r="S8" s="21">
        <f t="shared" si="8"/>
        <v>2.593509279</v>
      </c>
      <c r="T8" s="51">
        <f t="shared" si="9"/>
        <v>148.5971358</v>
      </c>
      <c r="U8" s="54">
        <f t="shared" si="10"/>
        <v>-58.56127834</v>
      </c>
      <c r="V8" s="51">
        <f t="shared" si="11"/>
        <v>0.000004457769154</v>
      </c>
      <c r="W8" s="51">
        <f t="shared" si="12"/>
        <v>-107.0176485</v>
      </c>
      <c r="X8" s="70">
        <f t="shared" si="13"/>
        <v>0</v>
      </c>
      <c r="Y8" s="40" t="str">
        <f t="shared" si="14"/>
        <v>OK</v>
      </c>
      <c r="Z8" s="48">
        <f t="shared" si="15"/>
        <v>0</v>
      </c>
      <c r="AA8" s="48">
        <f t="shared" si="16"/>
        <v>0</v>
      </c>
      <c r="AB8" s="48"/>
      <c r="AC8" s="4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>
      <c r="A9" s="27"/>
      <c r="B9" s="27"/>
      <c r="C9" s="18" t="s">
        <v>31</v>
      </c>
      <c r="D9" s="56">
        <v>2345.722222222222</v>
      </c>
      <c r="E9" s="56">
        <v>-125.6427807919447</v>
      </c>
      <c r="F9" s="56">
        <v>2345.722222222222</v>
      </c>
      <c r="G9" s="56">
        <v>-120.6239888343728</v>
      </c>
      <c r="H9" s="57">
        <f t="shared" si="1"/>
        <v>-5.018791958</v>
      </c>
      <c r="I9" s="56">
        <v>2345.722222222222</v>
      </c>
      <c r="J9" s="56">
        <v>-118.2978844942485</v>
      </c>
      <c r="K9" s="56">
        <v>2345.722222222222</v>
      </c>
      <c r="L9" s="56">
        <v>-116.8791897442809</v>
      </c>
      <c r="M9" s="58">
        <f t="shared" si="2"/>
        <v>0.0000005222289704</v>
      </c>
      <c r="N9" s="58">
        <f t="shared" si="3"/>
        <v>0.0000009306803795</v>
      </c>
      <c r="O9" s="58">
        <f t="shared" si="4"/>
        <v>0.000001216482247</v>
      </c>
      <c r="P9" s="51">
        <f t="shared" si="5"/>
        <v>0.000001432321506</v>
      </c>
      <c r="Q9" s="58">
        <f t="shared" si="6"/>
        <v>1.92915849</v>
      </c>
      <c r="R9" s="58">
        <f t="shared" si="7"/>
        <v>110.5326395</v>
      </c>
      <c r="S9" s="21">
        <f t="shared" si="8"/>
        <v>2.790192665</v>
      </c>
      <c r="T9" s="58">
        <f t="shared" si="9"/>
        <v>159.8662637</v>
      </c>
      <c r="U9" s="57">
        <f t="shared" si="10"/>
        <v>-110.5326395</v>
      </c>
      <c r="V9" s="58">
        <f t="shared" si="11"/>
        <v>0.000001216482247</v>
      </c>
      <c r="W9" s="58">
        <f t="shared" si="12"/>
        <v>-118.2978845</v>
      </c>
      <c r="X9" s="71">
        <f t="shared" si="13"/>
        <v>0</v>
      </c>
      <c r="Y9" s="60" t="str">
        <f t="shared" si="14"/>
        <v>OK</v>
      </c>
      <c r="Z9" s="48">
        <f t="shared" si="15"/>
        <v>0</v>
      </c>
      <c r="AA9" s="48">
        <f t="shared" si="16"/>
        <v>0</v>
      </c>
      <c r="AB9" s="48"/>
      <c r="AC9" s="48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41" t="s">
        <v>72</v>
      </c>
      <c r="B10" s="41" t="s">
        <v>73</v>
      </c>
      <c r="C10" s="9" t="s">
        <v>10</v>
      </c>
      <c r="D10" s="52">
        <v>50.72222222222222</v>
      </c>
      <c r="E10" s="52">
        <v>-81.18740459802423</v>
      </c>
      <c r="F10" s="52">
        <v>50.72222222222222</v>
      </c>
      <c r="G10" s="52">
        <v>-72.32876925481254</v>
      </c>
      <c r="H10" s="54">
        <f t="shared" si="1"/>
        <v>-8.858635343</v>
      </c>
      <c r="I10" s="52">
        <v>50.72222222222222</v>
      </c>
      <c r="J10" s="52">
        <v>-69.66897561040749</v>
      </c>
      <c r="K10" s="52">
        <v>50.72222222222222</v>
      </c>
      <c r="L10" s="52">
        <v>-72.15647950421646</v>
      </c>
      <c r="M10" s="44">
        <f t="shared" si="2"/>
        <v>0.00008722274898</v>
      </c>
      <c r="N10" s="44">
        <f t="shared" si="3"/>
        <v>0.0002418586015</v>
      </c>
      <c r="O10" s="44">
        <f t="shared" si="4"/>
        <v>0.0003285119858</v>
      </c>
      <c r="P10" s="44">
        <f t="shared" si="5"/>
        <v>0.0002467039055</v>
      </c>
      <c r="Q10" s="44">
        <f t="shared" si="6"/>
        <v>3.008271218</v>
      </c>
      <c r="R10" s="44">
        <f t="shared" si="7"/>
        <v>172.3612444</v>
      </c>
      <c r="S10" s="20">
        <f t="shared" si="8"/>
        <v>1.446264414</v>
      </c>
      <c r="T10" s="44">
        <f t="shared" si="9"/>
        <v>82.86484697</v>
      </c>
      <c r="U10" s="54">
        <f t="shared" si="10"/>
        <v>172.3612444</v>
      </c>
      <c r="V10" s="44">
        <f t="shared" si="11"/>
        <v>0.0003285119858</v>
      </c>
      <c r="W10" s="44">
        <f t="shared" si="12"/>
        <v>-69.66897561</v>
      </c>
      <c r="X10" s="68">
        <f t="shared" si="13"/>
        <v>0</v>
      </c>
      <c r="Y10" s="46" t="str">
        <f t="shared" si="14"/>
        <v>OK</v>
      </c>
      <c r="Z10" s="47">
        <f t="shared" si="15"/>
        <v>0.000000007607807939</v>
      </c>
      <c r="AA10" s="47">
        <f t="shared" si="16"/>
        <v>0.0000000584955831</v>
      </c>
      <c r="AB10" s="48"/>
      <c r="AC10" s="48"/>
      <c r="AD10" s="50"/>
      <c r="AE10" s="69"/>
      <c r="AF10" s="69"/>
      <c r="AG10" s="69"/>
      <c r="AH10" s="69"/>
      <c r="AI10" s="16"/>
      <c r="AJ10" s="16"/>
      <c r="AK10" s="16"/>
      <c r="AL10" s="16"/>
      <c r="AM10" s="16"/>
      <c r="AN10" s="16"/>
    </row>
    <row r="11">
      <c r="B11" s="34"/>
      <c r="C11" s="9" t="s">
        <v>26</v>
      </c>
      <c r="D11" s="52">
        <v>146.5555555555555</v>
      </c>
      <c r="E11" s="53">
        <v>-69.75200846077554</v>
      </c>
      <c r="F11" s="52">
        <v>146.5555555555555</v>
      </c>
      <c r="G11" s="52">
        <v>-73.78751629814931</v>
      </c>
      <c r="H11" s="54">
        <f t="shared" si="1"/>
        <v>4.035507837</v>
      </c>
      <c r="I11" s="52">
        <v>146.5555555555555</v>
      </c>
      <c r="J11" s="52">
        <v>-70.26088881036927</v>
      </c>
      <c r="K11" s="52">
        <v>146.6111111111111</v>
      </c>
      <c r="L11" s="52">
        <v>-74.99962762373683</v>
      </c>
      <c r="M11" s="51">
        <f t="shared" si="2"/>
        <v>0.0003253865348</v>
      </c>
      <c r="N11" s="51">
        <f t="shared" si="3"/>
        <v>0.000204467452</v>
      </c>
      <c r="O11" s="51">
        <f t="shared" si="4"/>
        <v>0.0003068707957</v>
      </c>
      <c r="P11" s="51">
        <f t="shared" si="5"/>
        <v>0.0001778355649</v>
      </c>
      <c r="Q11" s="51">
        <f t="shared" si="6"/>
        <v>1.156909426</v>
      </c>
      <c r="R11" s="51">
        <f t="shared" si="7"/>
        <v>66.28602738</v>
      </c>
      <c r="S11" s="21">
        <f t="shared" si="8"/>
        <v>0.511095094</v>
      </c>
      <c r="T11" s="51">
        <f t="shared" si="9"/>
        <v>29.28359182</v>
      </c>
      <c r="U11" s="54">
        <f t="shared" si="10"/>
        <v>66.28602738</v>
      </c>
      <c r="V11" s="51">
        <f t="shared" si="11"/>
        <v>0.0003068707957</v>
      </c>
      <c r="W11" s="51">
        <f t="shared" si="12"/>
        <v>-70.26088881</v>
      </c>
      <c r="X11" s="70">
        <f t="shared" si="13"/>
        <v>0</v>
      </c>
      <c r="Y11" s="40" t="str">
        <f t="shared" si="14"/>
        <v>OK</v>
      </c>
      <c r="Z11" s="48">
        <f t="shared" si="15"/>
        <v>0.000000105876397</v>
      </c>
      <c r="AA11" s="48">
        <f t="shared" si="16"/>
        <v>0.00000004180693895</v>
      </c>
      <c r="AB11" s="48"/>
      <c r="AC11" s="48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>
      <c r="A12" s="4" t="s">
        <v>35</v>
      </c>
      <c r="B12" s="34"/>
      <c r="C12" s="9" t="s">
        <v>27</v>
      </c>
      <c r="D12" s="52">
        <v>285.2777777777778</v>
      </c>
      <c r="E12" s="53">
        <v>-82.63154432838127</v>
      </c>
      <c r="F12" s="52">
        <v>285.2777777777778</v>
      </c>
      <c r="G12" s="52">
        <v>-80.9173468853545</v>
      </c>
      <c r="H12" s="54">
        <f t="shared" si="1"/>
        <v>-1.714197443</v>
      </c>
      <c r="I12" s="52">
        <v>285.2777777777778</v>
      </c>
      <c r="J12" s="52">
        <v>-93.16210004799817</v>
      </c>
      <c r="K12" s="52">
        <v>285.2777777777778</v>
      </c>
      <c r="L12" s="52">
        <v>-77.95323387918197</v>
      </c>
      <c r="M12" s="51">
        <f t="shared" si="2"/>
        <v>0.00007386229261</v>
      </c>
      <c r="N12" s="51">
        <f t="shared" si="3"/>
        <v>0.0000899772376</v>
      </c>
      <c r="O12" s="51">
        <f t="shared" si="4"/>
        <v>0.00002197328545</v>
      </c>
      <c r="P12" s="51">
        <f t="shared" si="5"/>
        <v>0.0001265721934</v>
      </c>
      <c r="Q12" s="51">
        <f t="shared" si="6"/>
        <v>0.1834908498</v>
      </c>
      <c r="R12" s="51">
        <f t="shared" si="7"/>
        <v>10.51325127</v>
      </c>
      <c r="S12" s="21">
        <f t="shared" si="8"/>
        <v>1.757632751</v>
      </c>
      <c r="T12" s="51">
        <f t="shared" si="9"/>
        <v>100.7049386</v>
      </c>
      <c r="U12" s="54">
        <f t="shared" si="10"/>
        <v>-10.51325127</v>
      </c>
      <c r="V12" s="51">
        <f t="shared" si="11"/>
        <v>0.00002197328545</v>
      </c>
      <c r="W12" s="51">
        <f t="shared" si="12"/>
        <v>-93.16210005</v>
      </c>
      <c r="X12" s="70">
        <f t="shared" si="13"/>
        <v>0</v>
      </c>
      <c r="Y12" s="40" t="str">
        <f t="shared" si="14"/>
        <v>OK</v>
      </c>
      <c r="Z12" s="48">
        <f t="shared" si="15"/>
        <v>0.00000000545563827</v>
      </c>
      <c r="AA12" s="48">
        <f t="shared" si="16"/>
        <v>0.000000008095903287</v>
      </c>
      <c r="AB12" s="48"/>
      <c r="AC12" s="48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B13" s="34"/>
      <c r="C13" s="9" t="s">
        <v>28</v>
      </c>
      <c r="D13" s="52">
        <v>457.6111111111111</v>
      </c>
      <c r="E13" s="53">
        <v>-88.35629748458408</v>
      </c>
      <c r="F13" s="52">
        <v>457.6111111111111</v>
      </c>
      <c r="G13" s="52">
        <v>-84.19139880888535</v>
      </c>
      <c r="H13" s="54">
        <f t="shared" si="1"/>
        <v>-4.164898676</v>
      </c>
      <c r="I13" s="52">
        <v>457.6111111111111</v>
      </c>
      <c r="J13" s="52">
        <v>-89.37747455040488</v>
      </c>
      <c r="K13" s="52">
        <v>457.6111111111111</v>
      </c>
      <c r="L13" s="52">
        <v>-81.21351813638424</v>
      </c>
      <c r="M13" s="51">
        <f t="shared" si="2"/>
        <v>0.00003821071161</v>
      </c>
      <c r="N13" s="51">
        <f t="shared" si="3"/>
        <v>0.00006172058867</v>
      </c>
      <c r="O13" s="51">
        <f t="shared" si="4"/>
        <v>0.00003397240341</v>
      </c>
      <c r="P13" s="51">
        <f t="shared" si="5"/>
        <v>0.00008696091349</v>
      </c>
      <c r="Q13" s="51">
        <f t="shared" si="6"/>
        <v>0.5105097601</v>
      </c>
      <c r="R13" s="51">
        <f t="shared" si="7"/>
        <v>29.25005466</v>
      </c>
      <c r="S13" s="21">
        <f t="shared" si="8"/>
        <v>2.078390237</v>
      </c>
      <c r="T13" s="51">
        <f t="shared" si="9"/>
        <v>119.0829888</v>
      </c>
      <c r="U13" s="54">
        <f t="shared" si="10"/>
        <v>-29.25005466</v>
      </c>
      <c r="V13" s="51">
        <f t="shared" si="11"/>
        <v>0.00003397240341</v>
      </c>
      <c r="W13" s="51">
        <f t="shared" si="12"/>
        <v>-89.37747455</v>
      </c>
      <c r="X13" s="70">
        <f t="shared" si="13"/>
        <v>0</v>
      </c>
      <c r="Y13" s="40" t="str">
        <f t="shared" si="14"/>
        <v>OK</v>
      </c>
      <c r="Z13" s="48">
        <f t="shared" si="15"/>
        <v>0.000000001460058482</v>
      </c>
      <c r="AA13" s="48">
        <f t="shared" si="16"/>
        <v>0.000000003809431066</v>
      </c>
      <c r="AB13" s="48"/>
      <c r="AC13" s="48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>
      <c r="B14" s="34"/>
      <c r="C14" s="9" t="s">
        <v>29</v>
      </c>
      <c r="D14" s="52">
        <v>662.1111111111111</v>
      </c>
      <c r="E14" s="53">
        <v>-109.2604877403267</v>
      </c>
      <c r="F14" s="52">
        <v>662.1111111111111</v>
      </c>
      <c r="G14" s="52">
        <v>-103.3649728843532</v>
      </c>
      <c r="H14" s="54">
        <f t="shared" si="1"/>
        <v>-5.895514856</v>
      </c>
      <c r="I14" s="52">
        <v>662.1111111111111</v>
      </c>
      <c r="J14" s="52">
        <v>-106.5168890422345</v>
      </c>
      <c r="K14" s="52">
        <v>662.1111111111111</v>
      </c>
      <c r="L14" s="52">
        <v>-100.5502947440039</v>
      </c>
      <c r="M14" s="51">
        <f t="shared" si="2"/>
        <v>0.00000344330595</v>
      </c>
      <c r="N14" s="51">
        <f t="shared" si="3"/>
        <v>0.000006788148832</v>
      </c>
      <c r="O14" s="51">
        <f t="shared" si="4"/>
        <v>0.000004722321467</v>
      </c>
      <c r="P14" s="51">
        <f t="shared" si="5"/>
        <v>0.000009386101857</v>
      </c>
      <c r="Q14" s="51">
        <f t="shared" si="6"/>
        <v>0.7039535581</v>
      </c>
      <c r="R14" s="51">
        <f t="shared" si="7"/>
        <v>40.33356785</v>
      </c>
      <c r="S14" s="21">
        <f t="shared" si="8"/>
        <v>2.272142946</v>
      </c>
      <c r="T14" s="51">
        <f t="shared" si="9"/>
        <v>130.1842013</v>
      </c>
      <c r="U14" s="54">
        <f t="shared" si="10"/>
        <v>-40.33356785</v>
      </c>
      <c r="V14" s="51">
        <f t="shared" si="11"/>
        <v>0.000004722321467</v>
      </c>
      <c r="W14" s="51">
        <f t="shared" si="12"/>
        <v>-106.516889</v>
      </c>
      <c r="X14" s="70">
        <f t="shared" si="13"/>
        <v>0</v>
      </c>
      <c r="Y14" s="40" t="str">
        <f t="shared" si="14"/>
        <v>OK</v>
      </c>
      <c r="Z14" s="48">
        <f t="shared" si="15"/>
        <v>0</v>
      </c>
      <c r="AA14" s="48">
        <f t="shared" si="16"/>
        <v>0</v>
      </c>
      <c r="AB14" s="48"/>
      <c r="AC14" s="48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>
      <c r="B15" s="34"/>
      <c r="C15" s="9" t="s">
        <v>30</v>
      </c>
      <c r="D15" s="52">
        <v>1280.388888888889</v>
      </c>
      <c r="E15" s="53">
        <v>-113.4026018052568</v>
      </c>
      <c r="F15" s="52">
        <v>1280.388888888889</v>
      </c>
      <c r="G15" s="52">
        <v>-105.8134913327531</v>
      </c>
      <c r="H15" s="54">
        <f t="shared" si="1"/>
        <v>-7.589110473</v>
      </c>
      <c r="I15" s="52">
        <v>1280.388888888889</v>
      </c>
      <c r="J15" s="52">
        <v>-107.076071612985</v>
      </c>
      <c r="K15" s="52">
        <v>1280.388888888889</v>
      </c>
      <c r="L15" s="52">
        <v>-103.0434475686775</v>
      </c>
      <c r="M15" s="51">
        <f t="shared" si="2"/>
        <v>0.000002137321772</v>
      </c>
      <c r="N15" s="51">
        <f t="shared" si="3"/>
        <v>0.000005120654019</v>
      </c>
      <c r="O15" s="51">
        <f t="shared" si="4"/>
        <v>0.000004427885881</v>
      </c>
      <c r="P15" s="51">
        <f t="shared" si="5"/>
        <v>0.000007044134205</v>
      </c>
      <c r="Q15" s="51">
        <f t="shared" si="6"/>
        <v>1.03456526</v>
      </c>
      <c r="R15" s="51">
        <f t="shared" si="7"/>
        <v>59.276223</v>
      </c>
      <c r="S15" s="21">
        <f t="shared" si="8"/>
        <v>2.606609678</v>
      </c>
      <c r="T15" s="51">
        <f t="shared" si="9"/>
        <v>149.3477334</v>
      </c>
      <c r="U15" s="54">
        <f t="shared" si="10"/>
        <v>-59.276223</v>
      </c>
      <c r="V15" s="51">
        <f t="shared" si="11"/>
        <v>0.000004427885881</v>
      </c>
      <c r="W15" s="51">
        <f t="shared" si="12"/>
        <v>-107.0760716</v>
      </c>
      <c r="X15" s="70">
        <f t="shared" si="13"/>
        <v>0</v>
      </c>
      <c r="Y15" s="40" t="str">
        <f t="shared" si="14"/>
        <v>OK</v>
      </c>
      <c r="Z15" s="48">
        <f t="shared" si="15"/>
        <v>0</v>
      </c>
      <c r="AA15" s="48">
        <f t="shared" si="16"/>
        <v>0</v>
      </c>
      <c r="AB15" s="48"/>
      <c r="AC15" s="4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>
      <c r="A16" s="27"/>
      <c r="B16" s="27"/>
      <c r="C16" s="18" t="s">
        <v>31</v>
      </c>
      <c r="D16" s="56">
        <v>2345.722222222222</v>
      </c>
      <c r="E16" s="56">
        <v>-129.5438059419736</v>
      </c>
      <c r="F16" s="56">
        <v>2345.722222222222</v>
      </c>
      <c r="G16" s="56">
        <v>-120.9633207764541</v>
      </c>
      <c r="H16" s="57">
        <f t="shared" si="1"/>
        <v>-8.580485166</v>
      </c>
      <c r="I16" s="56">
        <v>2345.722222222222</v>
      </c>
      <c r="J16" s="56">
        <v>-119.4024616357826</v>
      </c>
      <c r="K16" s="56">
        <v>2345.722222222222</v>
      </c>
      <c r="L16" s="56">
        <v>-118.3380504144233</v>
      </c>
      <c r="M16" s="58">
        <f t="shared" si="2"/>
        <v>0.0000003332803456</v>
      </c>
      <c r="N16" s="58">
        <f t="shared" si="3"/>
        <v>0.0000008950225164</v>
      </c>
      <c r="O16" s="58">
        <f t="shared" si="4"/>
        <v>0.000001071215673</v>
      </c>
      <c r="P16" s="51">
        <f t="shared" si="5"/>
        <v>0.000001210869888</v>
      </c>
      <c r="Q16" s="58">
        <f t="shared" si="6"/>
        <v>1.976335344</v>
      </c>
      <c r="R16" s="58">
        <f t="shared" si="7"/>
        <v>113.2356741</v>
      </c>
      <c r="S16" s="21">
        <f t="shared" si="8"/>
        <v>2.761754032</v>
      </c>
      <c r="T16" s="58">
        <f t="shared" si="9"/>
        <v>158.2368501</v>
      </c>
      <c r="U16" s="57">
        <f t="shared" si="10"/>
        <v>-113.2356741</v>
      </c>
      <c r="V16" s="58">
        <f t="shared" si="11"/>
        <v>0.000001071215673</v>
      </c>
      <c r="W16" s="58">
        <f t="shared" si="12"/>
        <v>-119.4024616</v>
      </c>
      <c r="X16" s="71">
        <f t="shared" si="13"/>
        <v>0</v>
      </c>
      <c r="Y16" s="60" t="str">
        <f t="shared" si="14"/>
        <v>OK</v>
      </c>
      <c r="Z16" s="48">
        <f t="shared" si="15"/>
        <v>0</v>
      </c>
      <c r="AA16" s="48">
        <f t="shared" si="16"/>
        <v>0</v>
      </c>
      <c r="AB16" s="48"/>
      <c r="AC16" s="4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>
      <c r="A17" s="41" t="s">
        <v>72</v>
      </c>
      <c r="B17" s="41" t="s">
        <v>73</v>
      </c>
      <c r="C17" s="9" t="s">
        <v>10</v>
      </c>
      <c r="D17" s="52">
        <v>50.72222222222222</v>
      </c>
      <c r="E17" s="52">
        <v>-76.50765052928074</v>
      </c>
      <c r="F17" s="52">
        <v>50.72222222222222</v>
      </c>
      <c r="G17" s="52">
        <v>-66.15979025080858</v>
      </c>
      <c r="H17" s="54">
        <f t="shared" si="1"/>
        <v>-10.34786028</v>
      </c>
      <c r="I17" s="52">
        <v>50.72222222222222</v>
      </c>
      <c r="J17" s="52">
        <v>-63.86006370400523</v>
      </c>
      <c r="K17" s="52">
        <v>50.72222222222222</v>
      </c>
      <c r="L17" s="52">
        <v>-65.93903025139942</v>
      </c>
      <c r="M17" s="44">
        <f t="shared" si="2"/>
        <v>0.0001494918352</v>
      </c>
      <c r="N17" s="44">
        <f t="shared" si="3"/>
        <v>0.0004920514177</v>
      </c>
      <c r="O17" s="44">
        <f t="shared" si="4"/>
        <v>0.0006412048738</v>
      </c>
      <c r="P17" s="44">
        <f t="shared" si="5"/>
        <v>0.0005047176443</v>
      </c>
      <c r="Q17" s="44">
        <f t="shared" si="6"/>
        <v>3.064756551</v>
      </c>
      <c r="R17" s="44">
        <f t="shared" si="7"/>
        <v>175.5976156</v>
      </c>
      <c r="S17" s="20">
        <f t="shared" si="8"/>
        <v>1.504660482</v>
      </c>
      <c r="T17" s="44">
        <f t="shared" si="9"/>
        <v>86.21069522</v>
      </c>
      <c r="U17" s="54">
        <f t="shared" si="10"/>
        <v>175.5976156</v>
      </c>
      <c r="V17" s="44">
        <f t="shared" si="11"/>
        <v>0.0006412048738</v>
      </c>
      <c r="W17" s="44">
        <f t="shared" si="12"/>
        <v>-63.8600637</v>
      </c>
      <c r="X17" s="68">
        <f t="shared" si="13"/>
        <v>0</v>
      </c>
      <c r="Y17" s="46" t="str">
        <f t="shared" si="14"/>
        <v>OK</v>
      </c>
      <c r="Z17" s="47">
        <f t="shared" si="15"/>
        <v>0.0000000223478088</v>
      </c>
      <c r="AA17" s="47">
        <f t="shared" si="16"/>
        <v>0.0000002421145977</v>
      </c>
      <c r="AB17" s="48"/>
      <c r="AC17" s="48"/>
      <c r="AD17" s="50"/>
      <c r="AE17" s="69"/>
      <c r="AF17" s="69"/>
      <c r="AG17" s="69"/>
      <c r="AH17" s="69"/>
      <c r="AI17" s="16"/>
      <c r="AJ17" s="16"/>
      <c r="AK17" s="16"/>
      <c r="AL17" s="16"/>
      <c r="AM17" s="16"/>
      <c r="AN17" s="16"/>
    </row>
    <row r="18">
      <c r="B18" s="34"/>
      <c r="C18" s="9" t="s">
        <v>26</v>
      </c>
      <c r="D18" s="52">
        <v>146.5555555555555</v>
      </c>
      <c r="E18" s="53">
        <v>-65.22614781470337</v>
      </c>
      <c r="F18" s="52">
        <v>146.5555555555555</v>
      </c>
      <c r="G18" s="52">
        <v>-67.69427309232205</v>
      </c>
      <c r="H18" s="54">
        <f t="shared" si="1"/>
        <v>2.468125278</v>
      </c>
      <c r="I18" s="52">
        <v>146.5555555555555</v>
      </c>
      <c r="J18" s="52">
        <v>-64.24081048358383</v>
      </c>
      <c r="K18" s="52">
        <v>146.6111111111111</v>
      </c>
      <c r="L18" s="52">
        <v>-73.53892812132611</v>
      </c>
      <c r="M18" s="51">
        <f t="shared" si="2"/>
        <v>0.0005478890354</v>
      </c>
      <c r="N18" s="51">
        <f t="shared" si="3"/>
        <v>0.0004123693188</v>
      </c>
      <c r="O18" s="51">
        <f t="shared" si="4"/>
        <v>0.0006137047375</v>
      </c>
      <c r="P18" s="51">
        <f t="shared" si="5"/>
        <v>0.0002104038072</v>
      </c>
      <c r="Q18" s="51">
        <f t="shared" si="6"/>
        <v>1.362150259</v>
      </c>
      <c r="R18" s="51">
        <f t="shared" si="7"/>
        <v>78.04546092</v>
      </c>
      <c r="S18" s="21">
        <f t="shared" si="8"/>
        <v>0.3402453886</v>
      </c>
      <c r="T18" s="51">
        <f t="shared" si="9"/>
        <v>19.49462476</v>
      </c>
      <c r="U18" s="54">
        <f t="shared" si="10"/>
        <v>78.04546092</v>
      </c>
      <c r="V18" s="51">
        <f t="shared" si="11"/>
        <v>0.0006137047375</v>
      </c>
      <c r="W18" s="51">
        <f t="shared" si="12"/>
        <v>-64.24081048</v>
      </c>
      <c r="X18" s="70">
        <f t="shared" si="13"/>
        <v>0</v>
      </c>
      <c r="Y18" s="40" t="str">
        <f t="shared" si="14"/>
        <v>OK</v>
      </c>
      <c r="Z18" s="48">
        <f t="shared" si="15"/>
        <v>0.0000003001823952</v>
      </c>
      <c r="AA18" s="48">
        <f t="shared" si="16"/>
        <v>0.0000001700484551</v>
      </c>
      <c r="AB18" s="48"/>
      <c r="AC18" s="4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>
      <c r="A19" s="4" t="s">
        <v>34</v>
      </c>
      <c r="B19" s="34"/>
      <c r="C19" s="9" t="s">
        <v>27</v>
      </c>
      <c r="D19" s="52">
        <v>285.2777777777778</v>
      </c>
      <c r="E19" s="53">
        <v>-73.80256953553767</v>
      </c>
      <c r="F19" s="52">
        <v>285.2777777777778</v>
      </c>
      <c r="G19" s="52">
        <v>-74.85764308724346</v>
      </c>
      <c r="H19" s="54">
        <f t="shared" si="1"/>
        <v>1.055073552</v>
      </c>
      <c r="I19" s="52">
        <v>285.2777777777778</v>
      </c>
      <c r="J19" s="52">
        <v>-92.59224959665679</v>
      </c>
      <c r="K19" s="52">
        <v>285.2777777777778</v>
      </c>
      <c r="L19" s="52">
        <v>-71.32691464234742</v>
      </c>
      <c r="M19" s="51">
        <f t="shared" si="2"/>
        <v>0.0002041134029</v>
      </c>
      <c r="N19" s="51">
        <f t="shared" si="3"/>
        <v>0.0001807664569</v>
      </c>
      <c r="O19" s="51">
        <f t="shared" si="4"/>
        <v>0.000023463215</v>
      </c>
      <c r="P19" s="51">
        <f t="shared" si="5"/>
        <v>0.0002714277633</v>
      </c>
      <c r="Q19" s="51">
        <f t="shared" si="6"/>
        <v>0.01214534562</v>
      </c>
      <c r="R19" s="51">
        <f t="shared" si="7"/>
        <v>0.6958770447</v>
      </c>
      <c r="S19" s="21">
        <f t="shared" si="8"/>
        <v>1.561774264</v>
      </c>
      <c r="T19" s="51">
        <f t="shared" si="9"/>
        <v>89.48307387</v>
      </c>
      <c r="U19" s="54">
        <f t="shared" si="10"/>
        <v>0.6958770447</v>
      </c>
      <c r="V19" s="51">
        <f t="shared" si="11"/>
        <v>0.000023463215</v>
      </c>
      <c r="W19" s="51">
        <f t="shared" si="12"/>
        <v>-92.5922496</v>
      </c>
      <c r="X19" s="70">
        <f t="shared" si="13"/>
        <v>0</v>
      </c>
      <c r="Y19" s="40" t="str">
        <f t="shared" si="14"/>
        <v>OK</v>
      </c>
      <c r="Z19" s="48">
        <f t="shared" si="15"/>
        <v>0.00000004166228126</v>
      </c>
      <c r="AA19" s="48">
        <f t="shared" si="16"/>
        <v>0.00000003267651192</v>
      </c>
      <c r="AB19" s="48"/>
      <c r="AC19" s="4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>
      <c r="B20" s="34"/>
      <c r="C20" s="9" t="s">
        <v>28</v>
      </c>
      <c r="D20" s="52">
        <v>457.6111111111111</v>
      </c>
      <c r="E20" s="53">
        <v>-80.4295545771936</v>
      </c>
      <c r="F20" s="52">
        <v>457.6111111111111</v>
      </c>
      <c r="G20" s="52">
        <v>-78.33316410985678</v>
      </c>
      <c r="H20" s="54">
        <f t="shared" si="1"/>
        <v>-2.096390467</v>
      </c>
      <c r="I20" s="52">
        <v>457.6111111111111</v>
      </c>
      <c r="J20" s="52">
        <v>-85.17258270647253</v>
      </c>
      <c r="K20" s="52">
        <v>457.6111111111111</v>
      </c>
      <c r="L20" s="52">
        <v>-74.7044494110733</v>
      </c>
      <c r="M20" s="51">
        <f t="shared" si="2"/>
        <v>0.00009517486537</v>
      </c>
      <c r="N20" s="51">
        <f t="shared" si="3"/>
        <v>0.0001211551263</v>
      </c>
      <c r="O20" s="51">
        <f t="shared" si="4"/>
        <v>0.00005512782581</v>
      </c>
      <c r="P20" s="51">
        <f t="shared" si="5"/>
        <v>0.0001839829294</v>
      </c>
      <c r="Q20" s="51">
        <f t="shared" si="6"/>
        <v>0.4567546332</v>
      </c>
      <c r="R20" s="51">
        <f t="shared" si="7"/>
        <v>26.17011276</v>
      </c>
      <c r="S20" s="21">
        <f t="shared" si="8"/>
        <v>2.024738779</v>
      </c>
      <c r="T20" s="51">
        <f t="shared" si="9"/>
        <v>116.0089866</v>
      </c>
      <c r="U20" s="54">
        <f t="shared" si="10"/>
        <v>-26.17011276</v>
      </c>
      <c r="V20" s="51">
        <f t="shared" si="11"/>
        <v>0.00005512782581</v>
      </c>
      <c r="W20" s="51">
        <f t="shared" si="12"/>
        <v>-85.17258271</v>
      </c>
      <c r="X20" s="70">
        <f t="shared" si="13"/>
        <v>0</v>
      </c>
      <c r="Y20" s="40" t="str">
        <f t="shared" si="14"/>
        <v>OK</v>
      </c>
      <c r="Z20" s="48">
        <f t="shared" si="15"/>
        <v>0.000000009058254998</v>
      </c>
      <c r="AA20" s="48">
        <f t="shared" si="16"/>
        <v>0.00000001467856462</v>
      </c>
      <c r="AB20" s="48"/>
      <c r="AC20" s="4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>
      <c r="B21" s="34"/>
      <c r="C21" s="9" t="s">
        <v>29</v>
      </c>
      <c r="D21" s="52">
        <v>662.1111111111111</v>
      </c>
      <c r="E21" s="53">
        <v>-101.3874467370575</v>
      </c>
      <c r="F21" s="52">
        <v>662.1111111111111</v>
      </c>
      <c r="G21" s="52">
        <v>-97.41591725404228</v>
      </c>
      <c r="H21" s="54">
        <f t="shared" si="1"/>
        <v>-3.971529483</v>
      </c>
      <c r="I21" s="52">
        <v>662.1111111111111</v>
      </c>
      <c r="J21" s="52">
        <v>-101.3298668074316</v>
      </c>
      <c r="K21" s="52">
        <v>662.1111111111111</v>
      </c>
      <c r="L21" s="52">
        <v>-94.02623236565378</v>
      </c>
      <c r="M21" s="51">
        <f t="shared" si="2"/>
        <v>0.000008523690329</v>
      </c>
      <c r="N21" s="51">
        <f t="shared" si="3"/>
        <v>0.00001346493116</v>
      </c>
      <c r="O21" s="51">
        <f t="shared" si="4"/>
        <v>0.000008580382721</v>
      </c>
      <c r="P21" s="51">
        <f t="shared" si="5"/>
        <v>0.00001989245488</v>
      </c>
      <c r="Q21" s="51">
        <f t="shared" si="6"/>
        <v>0.6670842038</v>
      </c>
      <c r="R21" s="51">
        <f t="shared" si="7"/>
        <v>38.22110946</v>
      </c>
      <c r="S21" s="21">
        <f t="shared" si="8"/>
        <v>2.236412236</v>
      </c>
      <c r="T21" s="51">
        <f t="shared" si="9"/>
        <v>128.1369824</v>
      </c>
      <c r="U21" s="54">
        <f t="shared" si="10"/>
        <v>-38.22110946</v>
      </c>
      <c r="V21" s="51">
        <f t="shared" si="11"/>
        <v>0.000008580382721</v>
      </c>
      <c r="W21" s="51">
        <f t="shared" si="12"/>
        <v>-101.3298668</v>
      </c>
      <c r="X21" s="70">
        <f t="shared" si="13"/>
        <v>0</v>
      </c>
      <c r="Y21" s="40" t="str">
        <f t="shared" si="14"/>
        <v>OK</v>
      </c>
      <c r="Z21" s="48">
        <f t="shared" si="15"/>
        <v>0</v>
      </c>
      <c r="AA21" s="48">
        <f t="shared" si="16"/>
        <v>0.0000000001813043711</v>
      </c>
      <c r="AB21" s="48"/>
      <c r="AC21" s="4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>
      <c r="B22" s="34"/>
      <c r="C22" s="9" t="s">
        <v>30</v>
      </c>
      <c r="D22" s="52">
        <v>1280.388888888889</v>
      </c>
      <c r="E22" s="53">
        <v>-105.4358030916165</v>
      </c>
      <c r="F22" s="52">
        <v>1280.388888888889</v>
      </c>
      <c r="G22" s="52">
        <v>-99.73312169774422</v>
      </c>
      <c r="H22" s="54">
        <f t="shared" si="1"/>
        <v>-5.702681394</v>
      </c>
      <c r="I22" s="52">
        <v>1280.388888888889</v>
      </c>
      <c r="J22" s="52">
        <v>-101.0860903670776</v>
      </c>
      <c r="K22" s="52">
        <v>1280.388888888889</v>
      </c>
      <c r="L22" s="52">
        <v>-96.3943593739566</v>
      </c>
      <c r="M22" s="51">
        <f t="shared" si="2"/>
        <v>0.000005348227163</v>
      </c>
      <c r="N22" s="51">
        <f t="shared" si="3"/>
        <v>0.000010312024</v>
      </c>
      <c r="O22" s="51">
        <f t="shared" si="4"/>
        <v>0.0000088246092</v>
      </c>
      <c r="P22" s="51">
        <f t="shared" si="5"/>
        <v>0.00001514544476</v>
      </c>
      <c r="Q22" s="51">
        <f t="shared" si="6"/>
        <v>1.02701463</v>
      </c>
      <c r="R22" s="51">
        <f t="shared" si="7"/>
        <v>58.84360378</v>
      </c>
      <c r="S22" s="21">
        <f t="shared" si="8"/>
        <v>2.598708767</v>
      </c>
      <c r="T22" s="51">
        <f t="shared" si="9"/>
        <v>148.8950446</v>
      </c>
      <c r="U22" s="54">
        <f t="shared" si="10"/>
        <v>-58.84360378</v>
      </c>
      <c r="V22" s="51">
        <f t="shared" si="11"/>
        <v>0.0000088246092</v>
      </c>
      <c r="W22" s="51">
        <f t="shared" si="12"/>
        <v>-101.0860904</v>
      </c>
      <c r="X22" s="70">
        <f t="shared" si="13"/>
        <v>0</v>
      </c>
      <c r="Y22" s="40" t="str">
        <f t="shared" si="14"/>
        <v>OK</v>
      </c>
      <c r="Z22" s="48">
        <f t="shared" si="15"/>
        <v>0</v>
      </c>
      <c r="AA22" s="48">
        <f t="shared" si="16"/>
        <v>0.000000000106337839</v>
      </c>
      <c r="AB22" s="48"/>
      <c r="AC22" s="4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>
      <c r="A23" s="27"/>
      <c r="B23" s="27"/>
      <c r="C23" s="18" t="s">
        <v>31</v>
      </c>
      <c r="D23" s="56">
        <v>2345.722222222222</v>
      </c>
      <c r="E23" s="56">
        <v>-121.3676227503699</v>
      </c>
      <c r="F23" s="56">
        <v>2345.722222222222</v>
      </c>
      <c r="G23" s="56">
        <v>-114.7754529067734</v>
      </c>
      <c r="H23" s="57">
        <f t="shared" si="1"/>
        <v>-6.592169844</v>
      </c>
      <c r="I23" s="56">
        <v>2345.722222222222</v>
      </c>
      <c r="J23" s="56">
        <v>-112.8490525541539</v>
      </c>
      <c r="K23" s="56">
        <v>2345.722222222222</v>
      </c>
      <c r="L23" s="56">
        <v>-111.5595790320089</v>
      </c>
      <c r="M23" s="58">
        <f t="shared" si="2"/>
        <v>0.0000008543166342</v>
      </c>
      <c r="N23" s="58">
        <f t="shared" si="3"/>
        <v>0.000001824850768</v>
      </c>
      <c r="O23" s="58">
        <f t="shared" si="4"/>
        <v>0.000002277966706</v>
      </c>
      <c r="P23" s="58">
        <f t="shared" si="5"/>
        <v>0.000002642536827</v>
      </c>
      <c r="Q23" s="58">
        <f t="shared" si="6"/>
        <v>1.941373583</v>
      </c>
      <c r="R23" s="58">
        <f t="shared" si="7"/>
        <v>111.2325128</v>
      </c>
      <c r="S23" s="24">
        <f t="shared" si="8"/>
        <v>2.786114275</v>
      </c>
      <c r="T23" s="58">
        <f t="shared" si="9"/>
        <v>159.6325892</v>
      </c>
      <c r="U23" s="57">
        <f t="shared" si="10"/>
        <v>-111.2325128</v>
      </c>
      <c r="V23" s="58">
        <f t="shared" si="11"/>
        <v>0.000002277966706</v>
      </c>
      <c r="W23" s="58">
        <f t="shared" si="12"/>
        <v>-112.8490526</v>
      </c>
      <c r="X23" s="71">
        <f t="shared" si="13"/>
        <v>0</v>
      </c>
      <c r="Y23" s="60" t="str">
        <f t="shared" si="14"/>
        <v>OK</v>
      </c>
      <c r="Z23" s="72">
        <f t="shared" si="15"/>
        <v>0</v>
      </c>
      <c r="AA23" s="72">
        <f t="shared" si="16"/>
        <v>0</v>
      </c>
      <c r="AB23" s="48"/>
      <c r="AC23" s="48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2022-12-16T18:43:00Z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