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unliu/Desktop/强平机器人/强平每月工资/每月工资模版/"/>
    </mc:Choice>
  </mc:AlternateContent>
  <bookViews>
    <workbookView xWindow="640" yWindow="1180" windowWidth="28160" windowHeight="15040" tabRatio="500" activeTab="1"/>
  </bookViews>
  <sheets>
    <sheet name="全职教练工资标准" sheetId="1" r:id="rId1"/>
    <sheet name="全职教练每月工资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2" l="1"/>
  <c r="C51" i="2"/>
  <c r="E50" i="2"/>
  <c r="D50" i="2"/>
  <c r="C50" i="2"/>
  <c r="B46" i="2"/>
  <c r="E44" i="2"/>
  <c r="D43" i="2"/>
  <c r="C36" i="2"/>
  <c r="E35" i="2"/>
  <c r="D35" i="2"/>
  <c r="C35" i="2"/>
  <c r="A35" i="2"/>
  <c r="C31" i="2"/>
  <c r="B31" i="2"/>
  <c r="E29" i="2"/>
  <c r="D28" i="2"/>
  <c r="A22" i="2"/>
  <c r="B18" i="2"/>
  <c r="C22" i="2"/>
  <c r="D22" i="2"/>
  <c r="E22" i="2"/>
  <c r="C18" i="2"/>
  <c r="E16" i="2"/>
  <c r="C23" i="2"/>
  <c r="D15" i="2"/>
  <c r="A9" i="2"/>
  <c r="B5" i="2"/>
  <c r="C9" i="2"/>
  <c r="D9" i="2"/>
  <c r="E9" i="2"/>
  <c r="C5" i="2"/>
  <c r="E3" i="2"/>
  <c r="C10" i="2"/>
  <c r="D2" i="2"/>
</calcChain>
</file>

<file path=xl/sharedStrings.xml><?xml version="1.0" encoding="utf-8"?>
<sst xmlns="http://schemas.openxmlformats.org/spreadsheetml/2006/main" count="130" uniqueCount="59">
  <si>
    <t>实习</t>
    <rPh sb="0" eb="1">
      <t>shi xi</t>
    </rPh>
    <phoneticPr fontId="2" type="noConversion"/>
  </si>
  <si>
    <t>入门级</t>
    <rPh sb="0" eb="1">
      <t>ru men</t>
    </rPh>
    <rPh sb="2" eb="3">
      <t>ji</t>
    </rPh>
    <phoneticPr fontId="2" type="noConversion"/>
  </si>
  <si>
    <t>初级</t>
    <rPh sb="0" eb="1">
      <t>chu ji</t>
    </rPh>
    <phoneticPr fontId="2" type="noConversion"/>
  </si>
  <si>
    <t>中级</t>
    <rPh sb="0" eb="1">
      <t>zhong ji</t>
    </rPh>
    <phoneticPr fontId="2" type="noConversion"/>
  </si>
  <si>
    <t>高级</t>
    <rPh sb="0" eb="1">
      <t>gao ji</t>
    </rPh>
    <phoneticPr fontId="2" type="noConversion"/>
  </si>
  <si>
    <t>底薪</t>
    <rPh sb="0" eb="1">
      <t>di xin</t>
    </rPh>
    <phoneticPr fontId="2" type="noConversion"/>
  </si>
  <si>
    <t>交付基数（学员／月）</t>
    <rPh sb="0" eb="1">
      <t>jiao f</t>
    </rPh>
    <rPh sb="2" eb="3">
      <t>ji shu</t>
    </rPh>
    <rPh sb="5" eb="6">
      <t>xue y</t>
    </rPh>
    <rPh sb="8" eb="9">
      <t>yue</t>
    </rPh>
    <phoneticPr fontId="2" type="noConversion"/>
  </si>
  <si>
    <t>交付溢出补贴（元／学员）</t>
    <rPh sb="0" eb="1">
      <t>jiao f</t>
    </rPh>
    <rPh sb="2" eb="3">
      <t>yi chu</t>
    </rPh>
    <rPh sb="4" eb="5">
      <t>bu tie</t>
    </rPh>
    <rPh sb="7" eb="8">
      <t>yuan</t>
    </rPh>
    <rPh sb="9" eb="10">
      <t>xue y</t>
    </rPh>
    <phoneticPr fontId="2" type="noConversion"/>
  </si>
  <si>
    <t>社保</t>
    <rPh sb="0" eb="1">
      <t>she b</t>
    </rPh>
    <phoneticPr fontId="2" type="noConversion"/>
  </si>
  <si>
    <t>签约提成</t>
    <rPh sb="0" eb="1">
      <t>qian y</t>
    </rPh>
    <rPh sb="2" eb="3">
      <t>ti ch</t>
    </rPh>
    <phoneticPr fontId="2" type="noConversion"/>
  </si>
  <si>
    <t>销售季度奖</t>
    <rPh sb="0" eb="1">
      <t>xiao sh</t>
    </rPh>
    <rPh sb="2" eb="3">
      <t>ji du</t>
    </rPh>
    <rPh sb="4" eb="5">
      <t>jiang</t>
    </rPh>
    <phoneticPr fontId="2" type="noConversion"/>
  </si>
  <si>
    <t>教学</t>
    <rPh sb="0" eb="1">
      <t>jiao x</t>
    </rPh>
    <phoneticPr fontId="2" type="noConversion"/>
  </si>
  <si>
    <t>销售</t>
    <rPh sb="0" eb="1">
      <t>xiao sh</t>
    </rPh>
    <phoneticPr fontId="2" type="noConversion"/>
  </si>
  <si>
    <t>综合表现</t>
    <rPh sb="0" eb="1">
      <t>zong h</t>
    </rPh>
    <rPh sb="2" eb="3">
      <t>biao x</t>
    </rPh>
    <phoneticPr fontId="2" type="noConversion"/>
  </si>
  <si>
    <t>分类</t>
    <rPh sb="0" eb="1">
      <t>fen lei</t>
    </rPh>
    <phoneticPr fontId="2" type="noConversion"/>
  </si>
  <si>
    <t>基本</t>
    <rPh sb="0" eb="1">
      <t>ji ben</t>
    </rPh>
    <phoneticPr fontId="2" type="noConversion"/>
  </si>
  <si>
    <t>细分类</t>
    <rPh sb="0" eb="1">
      <t>xi fen</t>
    </rPh>
    <rPh sb="2" eb="3">
      <t>lei</t>
    </rPh>
    <phoneticPr fontId="2" type="noConversion"/>
  </si>
  <si>
    <t>薪酬组成</t>
    <rPh sb="0" eb="1">
      <t>xin chou</t>
    </rPh>
    <rPh sb="2" eb="3">
      <t>zu ch</t>
    </rPh>
    <phoneticPr fontId="2" type="noConversion"/>
  </si>
  <si>
    <t>级别</t>
    <rPh sb="0" eb="1">
      <t>ji bie</t>
    </rPh>
    <phoneticPr fontId="2" type="noConversion"/>
  </si>
  <si>
    <t>季度表现奖</t>
    <rPh sb="0" eb="1">
      <t>ji du</t>
    </rPh>
    <rPh sb="2" eb="3">
      <t>biao x</t>
    </rPh>
    <rPh sb="4" eb="5">
      <t>jiang</t>
    </rPh>
    <phoneticPr fontId="2" type="noConversion"/>
  </si>
  <si>
    <t>年度表现奖</t>
    <rPh sb="0" eb="1">
      <t>nian d</t>
    </rPh>
    <rPh sb="2" eb="3">
      <t>biao x</t>
    </rPh>
    <rPh sb="4" eb="5">
      <t>jiang</t>
    </rPh>
    <phoneticPr fontId="2" type="noConversion"/>
  </si>
  <si>
    <t>30元／半年</t>
    <rPh sb="2" eb="3">
      <t>yuan</t>
    </rPh>
    <rPh sb="4" eb="5">
      <t>ban nian</t>
    </rPh>
    <phoneticPr fontId="2" type="noConversion"/>
  </si>
  <si>
    <t>每季度对销售贡献最大者奖励800元</t>
    <rPh sb="0" eb="1">
      <t>mei</t>
    </rPh>
    <rPh sb="1" eb="2">
      <t>ji du</t>
    </rPh>
    <rPh sb="3" eb="4">
      <t>dui</t>
    </rPh>
    <rPh sb="4" eb="5">
      <t>xiao sh</t>
    </rPh>
    <rPh sb="6" eb="7">
      <t>gong x</t>
    </rPh>
    <rPh sb="8" eb="9">
      <t>zui da</t>
    </rPh>
    <rPh sb="10" eb="11">
      <t>zhe</t>
    </rPh>
    <rPh sb="11" eb="12">
      <t>jiang l</t>
    </rPh>
    <rPh sb="16" eb="17">
      <t>yuan</t>
    </rPh>
    <phoneticPr fontId="2" type="noConversion"/>
  </si>
  <si>
    <t>1、当季度违反公司规章制度超过3次者奖金为0；</t>
    <rPh sb="2" eb="3">
      <t>dang</t>
    </rPh>
    <rPh sb="3" eb="4">
      <t>ji du</t>
    </rPh>
    <rPh sb="5" eb="6">
      <t>wei f</t>
    </rPh>
    <rPh sb="7" eb="8">
      <t>gong s</t>
    </rPh>
    <rPh sb="9" eb="10">
      <t>gui zh</t>
    </rPh>
    <rPh sb="11" eb="12">
      <t>zhi du</t>
    </rPh>
    <rPh sb="13" eb="14">
      <t>chao g</t>
    </rPh>
    <rPh sb="16" eb="17">
      <t>ci</t>
    </rPh>
    <rPh sb="17" eb="18">
      <t>zhe</t>
    </rPh>
    <rPh sb="18" eb="19">
      <t>jiang j</t>
    </rPh>
    <rPh sb="20" eb="21">
      <t>wei</t>
    </rPh>
    <phoneticPr fontId="2" type="noConversion"/>
  </si>
  <si>
    <t>3、当季度主管评价最低者奖金减半；</t>
    <rPh sb="2" eb="3">
      <t>dang ji</t>
    </rPh>
    <rPh sb="4" eb="5">
      <t>du</t>
    </rPh>
    <rPh sb="5" eb="6">
      <t>zhu guan</t>
    </rPh>
    <rPh sb="7" eb="8">
      <t>ping jia</t>
    </rPh>
    <rPh sb="9" eb="10">
      <t>zui di</t>
    </rPh>
    <rPh sb="11" eb="12">
      <t>zh</t>
    </rPh>
    <rPh sb="12" eb="13">
      <t>jiang j</t>
    </rPh>
    <rPh sb="14" eb="15">
      <t>jian</t>
    </rPh>
    <rPh sb="15" eb="16">
      <t>ban</t>
    </rPh>
    <phoneticPr fontId="2" type="noConversion"/>
  </si>
  <si>
    <t>2、当季度学员签到率排名最后者奖金减半；</t>
    <rPh sb="2" eb="3">
      <t>dang</t>
    </rPh>
    <rPh sb="3" eb="4">
      <t>ji du</t>
    </rPh>
    <rPh sb="5" eb="6">
      <t>xue y</t>
    </rPh>
    <rPh sb="7" eb="8">
      <t>qian dao lü</t>
    </rPh>
    <rPh sb="10" eb="11">
      <t>pai m</t>
    </rPh>
    <rPh sb="12" eb="13">
      <t>zui h</t>
    </rPh>
    <rPh sb="14" eb="15">
      <t>zhe</t>
    </rPh>
    <rPh sb="15" eb="16">
      <t>jiang j</t>
    </rPh>
    <rPh sb="17" eb="18">
      <t>jian ban</t>
    </rPh>
    <phoneticPr fontId="2" type="noConversion"/>
  </si>
  <si>
    <t>1、当年违反公司规章制度超过6次者奖金为0；</t>
    <rPh sb="3" eb="4">
      <t>nian</t>
    </rPh>
    <phoneticPr fontId="2" type="noConversion"/>
  </si>
  <si>
    <t>2、当年学员签到率排名最后者奖金减半；</t>
    <rPh sb="2" eb="3">
      <t>dang n</t>
    </rPh>
    <rPh sb="4" eb="5">
      <t>xue y</t>
    </rPh>
    <rPh sb="6" eb="7">
      <t>qian d</t>
    </rPh>
    <rPh sb="8" eb="9">
      <t>lü</t>
    </rPh>
    <rPh sb="9" eb="10">
      <t>pai m</t>
    </rPh>
    <rPh sb="11" eb="12">
      <t>zui h</t>
    </rPh>
    <rPh sb="13" eb="14">
      <t>zhe</t>
    </rPh>
    <rPh sb="14" eb="15">
      <t>jiang j</t>
    </rPh>
    <rPh sb="16" eb="17">
      <t>jian ban</t>
    </rPh>
    <phoneticPr fontId="2" type="noConversion"/>
  </si>
  <si>
    <t>3、当年主管评价最低者奖金减半；</t>
    <rPh sb="2" eb="3">
      <t>dang ji</t>
    </rPh>
    <rPh sb="3" eb="4">
      <t>nian</t>
    </rPh>
    <rPh sb="4" eb="5">
      <t>zhu guan</t>
    </rPh>
    <rPh sb="6" eb="7">
      <t>ping jia</t>
    </rPh>
    <rPh sb="8" eb="9">
      <t>zui di</t>
    </rPh>
    <rPh sb="10" eb="11">
      <t>zh</t>
    </rPh>
    <rPh sb="11" eb="12">
      <t>jiang j</t>
    </rPh>
    <rPh sb="13" eb="14">
      <t>jian</t>
    </rPh>
    <rPh sb="14" eb="15">
      <t>ban</t>
    </rPh>
    <phoneticPr fontId="2" type="noConversion"/>
  </si>
  <si>
    <t>姓名</t>
    <rPh sb="0" eb="1">
      <t>xing m</t>
    </rPh>
    <phoneticPr fontId="2" type="noConversion"/>
  </si>
  <si>
    <t>级别</t>
    <rPh sb="0" eb="1">
      <t>ji b</t>
    </rPh>
    <phoneticPr fontId="2" type="noConversion"/>
  </si>
  <si>
    <t>月份</t>
    <rPh sb="0" eb="1">
      <t>yue f</t>
    </rPh>
    <phoneticPr fontId="2" type="noConversion"/>
  </si>
  <si>
    <t>底薪</t>
    <rPh sb="0" eb="1">
      <t>di x</t>
    </rPh>
    <phoneticPr fontId="2" type="noConversion"/>
  </si>
  <si>
    <t>交付补贴</t>
    <rPh sb="0" eb="1">
      <t>jiao f</t>
    </rPh>
    <rPh sb="2" eb="3">
      <t>bu tie</t>
    </rPh>
    <phoneticPr fontId="2" type="noConversion"/>
  </si>
  <si>
    <t>签约提成</t>
    <rPh sb="0" eb="1">
      <t>qian y</t>
    </rPh>
    <rPh sb="2" eb="3">
      <t>ti ch</t>
    </rPh>
    <rPh sb="3" eb="4">
      <t>cheng</t>
    </rPh>
    <phoneticPr fontId="2" type="noConversion"/>
  </si>
  <si>
    <t>综合表现奖</t>
    <rPh sb="0" eb="1">
      <t>zong h</t>
    </rPh>
    <rPh sb="2" eb="3">
      <t>biao x</t>
    </rPh>
    <rPh sb="4" eb="5">
      <t>jiang</t>
    </rPh>
    <phoneticPr fontId="2" type="noConversion"/>
  </si>
  <si>
    <t>请假</t>
    <rPh sb="0" eb="1">
      <t>qing j</t>
    </rPh>
    <phoneticPr fontId="2" type="noConversion"/>
  </si>
  <si>
    <t>违规</t>
    <rPh sb="0" eb="1">
      <t>wei g</t>
    </rPh>
    <phoneticPr fontId="2" type="noConversion"/>
  </si>
  <si>
    <t>实发薪酬</t>
    <rPh sb="0" eb="1">
      <t>shi fa</t>
    </rPh>
    <rPh sb="2" eb="3">
      <t>xin ch</t>
    </rPh>
    <phoneticPr fontId="2" type="noConversion"/>
  </si>
  <si>
    <t>本月收入：</t>
    <rPh sb="0" eb="1">
      <t>ben y</t>
    </rPh>
    <rPh sb="2" eb="3">
      <t>shou r</t>
    </rPh>
    <phoneticPr fontId="2" type="noConversion"/>
  </si>
  <si>
    <t>本月扣减：</t>
    <rPh sb="0" eb="1">
      <t>ben y</t>
    </rPh>
    <rPh sb="2" eb="3">
      <t>kou j</t>
    </rPh>
    <phoneticPr fontId="2" type="noConversion"/>
  </si>
  <si>
    <t>本月交付数</t>
    <rPh sb="0" eb="1">
      <t>be y</t>
    </rPh>
    <rPh sb="2" eb="3">
      <t>jiao f</t>
    </rPh>
    <rPh sb="4" eb="5">
      <t>shu</t>
    </rPh>
    <phoneticPr fontId="2" type="noConversion"/>
  </si>
  <si>
    <t>0.5年</t>
    <rPh sb="3" eb="4">
      <t>nian</t>
    </rPh>
    <phoneticPr fontId="2" type="noConversion"/>
  </si>
  <si>
    <t>1年</t>
    <rPh sb="1" eb="2">
      <t>nian</t>
    </rPh>
    <phoneticPr fontId="2" type="noConversion"/>
  </si>
  <si>
    <t>2年</t>
    <rPh sb="1" eb="2">
      <t>nian</t>
    </rPh>
    <phoneticPr fontId="2" type="noConversion"/>
  </si>
  <si>
    <t>本月签约数</t>
    <rPh sb="0" eb="1">
      <t>ben y</t>
    </rPh>
    <rPh sb="2" eb="3">
      <t>qian y</t>
    </rPh>
    <rPh sb="4" eb="5">
      <t>shu</t>
    </rPh>
    <phoneticPr fontId="2" type="noConversion"/>
  </si>
  <si>
    <t>交付溢出</t>
    <rPh sb="0" eb="1">
      <t>jiao f</t>
    </rPh>
    <rPh sb="2" eb="3">
      <t>yi chu</t>
    </rPh>
    <phoneticPr fontId="2" type="noConversion"/>
  </si>
  <si>
    <t>交付基数</t>
    <rPh sb="0" eb="1">
      <t>jiao f</t>
    </rPh>
    <rPh sb="2" eb="3">
      <t>ji shu</t>
    </rPh>
    <phoneticPr fontId="2" type="noConversion"/>
  </si>
  <si>
    <t>补贴标准</t>
    <rPh sb="0" eb="1">
      <t>bu tie</t>
    </rPh>
    <rPh sb="2" eb="3">
      <t>biao zh</t>
    </rPh>
    <phoneticPr fontId="2" type="noConversion"/>
  </si>
  <si>
    <t>N/A</t>
    <phoneticPr fontId="2" type="noConversion"/>
  </si>
  <si>
    <t>交付季度奖</t>
    <rPh sb="0" eb="1">
      <t>jiao f</t>
    </rPh>
    <rPh sb="2" eb="3">
      <t>ji d</t>
    </rPh>
    <rPh sb="4" eb="5">
      <t>jiang</t>
    </rPh>
    <phoneticPr fontId="2" type="noConversion"/>
  </si>
  <si>
    <t>公积金</t>
    <rPh sb="0" eb="1">
      <t>gong ji j</t>
    </rPh>
    <phoneticPr fontId="2" type="noConversion"/>
  </si>
  <si>
    <t>其它补贴</t>
    <rPh sb="0" eb="1">
      <t>qi ta</t>
    </rPh>
    <rPh sb="2" eb="3">
      <t>bu tie</t>
    </rPh>
    <phoneticPr fontId="2" type="noConversion"/>
  </si>
  <si>
    <t>2015.11</t>
    <phoneticPr fontId="2" type="noConversion"/>
  </si>
  <si>
    <t>2015.11</t>
    <phoneticPr fontId="2" type="noConversion"/>
  </si>
  <si>
    <t>其它补贴</t>
    <rPh sb="0" eb="1">
      <t>qi t</t>
    </rPh>
    <rPh sb="1" eb="2">
      <t>ta</t>
    </rPh>
    <rPh sb="2" eb="3">
      <t>bu tie</t>
    </rPh>
    <phoneticPr fontId="2" type="noConversion"/>
  </si>
  <si>
    <t>2015.11</t>
    <phoneticPr fontId="2" type="noConversion"/>
  </si>
  <si>
    <t>迟到4次</t>
    <rPh sb="0" eb="1">
      <t>chi dao</t>
    </rPh>
    <phoneticPr fontId="2" type="noConversion"/>
  </si>
  <si>
    <t>请假1天，迟到1次</t>
    <rPh sb="0" eb="1">
      <t>qing j</t>
    </rPh>
    <rPh sb="3" eb="4">
      <t>tian</t>
    </rPh>
    <rPh sb="5" eb="6">
      <t>chi dao</t>
    </rPh>
    <rPh sb="8" eb="9">
      <t>ci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</si>
</sst>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¥-804]#,##0"/>
    <numFmt numFmtId="177" formatCode="#,##0_ "/>
  </numFmts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1" fillId="4" borderId="24" xfId="0" applyFont="1" applyFill="1" applyBorder="1" applyAlignment="1">
      <alignment horizontal="center" vertical="top"/>
    </xf>
    <xf numFmtId="0" fontId="1" fillId="4" borderId="25" xfId="0" applyFont="1" applyFill="1" applyBorder="1" applyAlignment="1">
      <alignment horizontal="center" vertical="top"/>
    </xf>
    <xf numFmtId="0" fontId="1" fillId="4" borderId="26" xfId="0" applyFont="1" applyFill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1" fillId="0" borderId="23" xfId="0" applyNumberFormat="1" applyFont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9" fontId="0" fillId="0" borderId="2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50" zoomScaleNormal="150" zoomScalePageLayoutView="150" workbookViewId="0">
      <selection activeCell="B17" sqref="B17"/>
    </sheetView>
  </sheetViews>
  <sheetFormatPr baseColWidth="10" defaultRowHeight="15" x14ac:dyDescent="0.15"/>
  <cols>
    <col min="2" max="2" width="27.6640625" customWidth="1"/>
  </cols>
  <sheetData>
    <row r="1" spans="1:7" ht="16" thickBot="1" x14ac:dyDescent="0.2">
      <c r="A1" s="41" t="s">
        <v>17</v>
      </c>
      <c r="B1" s="42"/>
      <c r="C1" s="43" t="s">
        <v>18</v>
      </c>
      <c r="D1" s="44"/>
      <c r="E1" s="44"/>
      <c r="F1" s="44"/>
      <c r="G1" s="45"/>
    </row>
    <row r="2" spans="1:7" ht="16" thickTop="1" x14ac:dyDescent="0.15">
      <c r="A2" s="10" t="s">
        <v>14</v>
      </c>
      <c r="B2" s="11" t="s">
        <v>16</v>
      </c>
      <c r="C2" s="12" t="s">
        <v>0</v>
      </c>
      <c r="D2" s="13" t="s">
        <v>1</v>
      </c>
      <c r="E2" s="13" t="s">
        <v>2</v>
      </c>
      <c r="F2" s="13" t="s">
        <v>3</v>
      </c>
      <c r="G2" s="14" t="s">
        <v>4</v>
      </c>
    </row>
    <row r="3" spans="1:7" x14ac:dyDescent="0.15">
      <c r="A3" s="4" t="s">
        <v>15</v>
      </c>
      <c r="B3" s="9" t="s">
        <v>5</v>
      </c>
      <c r="C3" s="7">
        <v>2000</v>
      </c>
      <c r="D3" s="3">
        <v>2000</v>
      </c>
      <c r="E3" s="3">
        <v>2500</v>
      </c>
      <c r="F3" s="3">
        <v>3000</v>
      </c>
      <c r="G3" s="6">
        <v>3500</v>
      </c>
    </row>
    <row r="4" spans="1:7" x14ac:dyDescent="0.15">
      <c r="A4" s="39" t="s">
        <v>11</v>
      </c>
      <c r="B4" s="9" t="s">
        <v>6</v>
      </c>
      <c r="C4" s="8">
        <v>70</v>
      </c>
      <c r="D4" s="2">
        <v>70</v>
      </c>
      <c r="E4" s="2">
        <v>100</v>
      </c>
      <c r="F4" s="2">
        <v>120</v>
      </c>
      <c r="G4" s="5">
        <v>140</v>
      </c>
    </row>
    <row r="5" spans="1:7" x14ac:dyDescent="0.15">
      <c r="A5" s="39"/>
      <c r="B5" s="9" t="s">
        <v>7</v>
      </c>
      <c r="C5" s="7">
        <v>20</v>
      </c>
      <c r="D5" s="3">
        <v>20</v>
      </c>
      <c r="E5" s="3">
        <v>25</v>
      </c>
      <c r="F5" s="3">
        <v>30</v>
      </c>
      <c r="G5" s="6">
        <v>35</v>
      </c>
    </row>
    <row r="6" spans="1:7" x14ac:dyDescent="0.15">
      <c r="A6" s="39" t="s">
        <v>12</v>
      </c>
      <c r="B6" s="9" t="s">
        <v>9</v>
      </c>
      <c r="C6" s="49" t="s">
        <v>21</v>
      </c>
      <c r="D6" s="50"/>
      <c r="E6" s="50"/>
      <c r="F6" s="50"/>
      <c r="G6" s="51"/>
    </row>
    <row r="7" spans="1:7" x14ac:dyDescent="0.15">
      <c r="A7" s="40"/>
      <c r="B7" s="9" t="s">
        <v>10</v>
      </c>
      <c r="C7" s="49" t="s">
        <v>22</v>
      </c>
      <c r="D7" s="50"/>
      <c r="E7" s="50"/>
      <c r="F7" s="50"/>
      <c r="G7" s="51"/>
    </row>
    <row r="8" spans="1:7" x14ac:dyDescent="0.15">
      <c r="A8" s="39" t="s">
        <v>13</v>
      </c>
      <c r="B8" s="9" t="s">
        <v>19</v>
      </c>
      <c r="C8" s="7">
        <v>900</v>
      </c>
      <c r="D8" s="3">
        <v>900</v>
      </c>
      <c r="E8" s="3">
        <v>1200</v>
      </c>
      <c r="F8" s="3">
        <v>1500</v>
      </c>
      <c r="G8" s="6">
        <v>1800</v>
      </c>
    </row>
    <row r="9" spans="1:7" x14ac:dyDescent="0.15">
      <c r="A9" s="39"/>
      <c r="B9" s="47"/>
      <c r="C9" s="52" t="s">
        <v>23</v>
      </c>
      <c r="D9" s="53"/>
      <c r="E9" s="53"/>
      <c r="F9" s="53"/>
      <c r="G9" s="54"/>
    </row>
    <row r="10" spans="1:7" x14ac:dyDescent="0.15">
      <c r="A10" s="39"/>
      <c r="B10" s="47"/>
      <c r="C10" s="52" t="s">
        <v>25</v>
      </c>
      <c r="D10" s="53"/>
      <c r="E10" s="53"/>
      <c r="F10" s="53"/>
      <c r="G10" s="54"/>
    </row>
    <row r="11" spans="1:7" x14ac:dyDescent="0.15">
      <c r="A11" s="39"/>
      <c r="B11" s="47"/>
      <c r="C11" s="52" t="s">
        <v>24</v>
      </c>
      <c r="D11" s="53"/>
      <c r="E11" s="53"/>
      <c r="F11" s="53"/>
      <c r="G11" s="54"/>
    </row>
    <row r="12" spans="1:7" x14ac:dyDescent="0.15">
      <c r="A12" s="39"/>
      <c r="B12" s="9" t="s">
        <v>20</v>
      </c>
      <c r="C12" s="7">
        <v>2400</v>
      </c>
      <c r="D12" s="3">
        <v>2400</v>
      </c>
      <c r="E12" s="3">
        <v>3600</v>
      </c>
      <c r="F12" s="3">
        <v>4800</v>
      </c>
      <c r="G12" s="6">
        <v>6000</v>
      </c>
    </row>
    <row r="13" spans="1:7" x14ac:dyDescent="0.15">
      <c r="A13" s="39"/>
      <c r="B13" s="47"/>
      <c r="C13" s="52" t="s">
        <v>26</v>
      </c>
      <c r="D13" s="53"/>
      <c r="E13" s="53"/>
      <c r="F13" s="53"/>
      <c r="G13" s="54"/>
    </row>
    <row r="14" spans="1:7" x14ac:dyDescent="0.15">
      <c r="A14" s="39"/>
      <c r="B14" s="47"/>
      <c r="C14" s="52" t="s">
        <v>27</v>
      </c>
      <c r="D14" s="53"/>
      <c r="E14" s="53"/>
      <c r="F14" s="53"/>
      <c r="G14" s="54"/>
    </row>
    <row r="15" spans="1:7" ht="16" thickBot="1" x14ac:dyDescent="0.2">
      <c r="A15" s="46"/>
      <c r="B15" s="48"/>
      <c r="C15" s="55" t="s">
        <v>28</v>
      </c>
      <c r="D15" s="56"/>
      <c r="E15" s="56"/>
      <c r="F15" s="56"/>
      <c r="G15" s="57"/>
    </row>
  </sheetData>
  <mergeCells count="15">
    <mergeCell ref="A4:A5"/>
    <mergeCell ref="A6:A7"/>
    <mergeCell ref="A1:B1"/>
    <mergeCell ref="C1:G1"/>
    <mergeCell ref="A8:A15"/>
    <mergeCell ref="B9:B11"/>
    <mergeCell ref="B13:B15"/>
    <mergeCell ref="C6:G6"/>
    <mergeCell ref="C7:G7"/>
    <mergeCell ref="C9:G9"/>
    <mergeCell ref="C10:G10"/>
    <mergeCell ref="C11:G11"/>
    <mergeCell ref="C13:G13"/>
    <mergeCell ref="C14:G14"/>
    <mergeCell ref="C15:G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6"/>
  <sheetViews>
    <sheetView tabSelected="1" topLeftCell="A37" zoomScale="143" zoomScaleNormal="150" zoomScalePageLayoutView="150" workbookViewId="0">
      <selection activeCell="E52" sqref="E52:F52"/>
    </sheetView>
  </sheetViews>
  <sheetFormatPr baseColWidth="10" defaultRowHeight="15" x14ac:dyDescent="0.15"/>
  <cols>
    <col min="1" max="1" width="14.33203125" customWidth="1"/>
    <col min="2" max="2" width="14.6640625" customWidth="1"/>
    <col min="3" max="3" width="13.83203125" customWidth="1"/>
    <col min="4" max="4" width="14.1640625" customWidth="1"/>
    <col min="5" max="5" width="13.6640625" customWidth="1"/>
    <col min="7" max="7" width="13" customWidth="1"/>
  </cols>
  <sheetData>
    <row r="1" spans="1:6" ht="16" thickBot="1" x14ac:dyDescent="0.2">
      <c r="A1" s="19" t="s">
        <v>29</v>
      </c>
      <c r="B1" s="20" t="s">
        <v>30</v>
      </c>
      <c r="C1" s="20" t="s">
        <v>31</v>
      </c>
      <c r="D1" s="21" t="s">
        <v>38</v>
      </c>
    </row>
    <row r="2" spans="1:6" ht="17" thickTop="1" thickBot="1" x14ac:dyDescent="0.2">
      <c r="A2" s="17"/>
      <c r="B2" s="18" t="s">
        <v>2</v>
      </c>
      <c r="C2" s="38" t="s">
        <v>53</v>
      </c>
      <c r="D2" s="35">
        <f>E3-C10</f>
        <v>5620</v>
      </c>
    </row>
    <row r="3" spans="1:6" ht="16" thickBot="1" x14ac:dyDescent="0.2">
      <c r="A3" s="16"/>
      <c r="B3" s="16"/>
      <c r="C3" s="16"/>
      <c r="D3" s="32" t="s">
        <v>39</v>
      </c>
      <c r="E3" s="33">
        <f>SUM(A5:E5)</f>
        <v>5620</v>
      </c>
    </row>
    <row r="4" spans="1:6" ht="16" thickBot="1" x14ac:dyDescent="0.2">
      <c r="A4" s="22" t="s">
        <v>32</v>
      </c>
      <c r="B4" s="23" t="s">
        <v>33</v>
      </c>
      <c r="C4" s="23" t="s">
        <v>34</v>
      </c>
      <c r="D4" s="23"/>
      <c r="E4" s="24" t="s">
        <v>52</v>
      </c>
    </row>
    <row r="5" spans="1:6" ht="17" thickTop="1" thickBot="1" x14ac:dyDescent="0.2">
      <c r="A5" s="25">
        <v>2500</v>
      </c>
      <c r="B5" s="26">
        <f>A9*B9</f>
        <v>2250</v>
      </c>
      <c r="C5" s="26">
        <f>SUM(C9:E9)</f>
        <v>270</v>
      </c>
      <c r="D5" s="26"/>
      <c r="E5" s="27">
        <v>600</v>
      </c>
    </row>
    <row r="6" spans="1:6" x14ac:dyDescent="0.15">
      <c r="A6" s="29" t="s">
        <v>41</v>
      </c>
      <c r="B6" s="29" t="s">
        <v>47</v>
      </c>
      <c r="C6" s="59" t="s">
        <v>45</v>
      </c>
      <c r="D6" s="59"/>
      <c r="E6" s="59"/>
      <c r="F6" s="28"/>
    </row>
    <row r="7" spans="1:6" x14ac:dyDescent="0.15">
      <c r="A7" s="31">
        <v>190</v>
      </c>
      <c r="B7" s="31">
        <v>100</v>
      </c>
      <c r="C7" s="3" t="s">
        <v>42</v>
      </c>
      <c r="D7" s="3" t="s">
        <v>43</v>
      </c>
      <c r="E7" s="3" t="s">
        <v>44</v>
      </c>
      <c r="F7" s="28"/>
    </row>
    <row r="8" spans="1:6" x14ac:dyDescent="0.15">
      <c r="A8" s="29" t="s">
        <v>46</v>
      </c>
      <c r="B8" s="29" t="s">
        <v>48</v>
      </c>
      <c r="C8" s="31">
        <v>1</v>
      </c>
      <c r="D8" s="31">
        <v>4</v>
      </c>
      <c r="E8" s="31"/>
      <c r="F8" s="28"/>
    </row>
    <row r="9" spans="1:6" x14ac:dyDescent="0.15">
      <c r="A9" s="31">
        <f>A7-B7</f>
        <v>90</v>
      </c>
      <c r="B9" s="29">
        <v>25</v>
      </c>
      <c r="C9" s="29">
        <f>C8*30</f>
        <v>30</v>
      </c>
      <c r="D9" s="29">
        <f>D8*60</f>
        <v>240</v>
      </c>
      <c r="E9" s="29">
        <f>E8*120</f>
        <v>0</v>
      </c>
      <c r="F9" s="15"/>
    </row>
    <row r="10" spans="1:6" ht="16" thickBot="1" x14ac:dyDescent="0.2">
      <c r="A10" s="1"/>
      <c r="B10" s="34" t="s">
        <v>40</v>
      </c>
      <c r="C10" s="33">
        <f>SUM(A12:C12)</f>
        <v>0</v>
      </c>
      <c r="D10" s="1"/>
      <c r="E10" s="1"/>
    </row>
    <row r="11" spans="1:6" ht="16" thickBot="1" x14ac:dyDescent="0.2">
      <c r="A11" s="22" t="s">
        <v>8</v>
      </c>
      <c r="B11" s="23" t="s">
        <v>36</v>
      </c>
      <c r="C11" s="24" t="s">
        <v>37</v>
      </c>
    </row>
    <row r="12" spans="1:6" ht="17" thickTop="1" thickBot="1" x14ac:dyDescent="0.2">
      <c r="A12" s="25"/>
      <c r="B12" s="26"/>
      <c r="C12" s="27">
        <v>0</v>
      </c>
    </row>
    <row r="13" spans="1:6" ht="16" thickBot="1" x14ac:dyDescent="0.2"/>
    <row r="14" spans="1:6" ht="16" thickBot="1" x14ac:dyDescent="0.2">
      <c r="A14" s="19" t="s">
        <v>29</v>
      </c>
      <c r="B14" s="20" t="s">
        <v>30</v>
      </c>
      <c r="C14" s="20" t="s">
        <v>31</v>
      </c>
      <c r="D14" s="21" t="s">
        <v>38</v>
      </c>
    </row>
    <row r="15" spans="1:6" ht="17" thickTop="1" thickBot="1" x14ac:dyDescent="0.2">
      <c r="A15" s="17"/>
      <c r="B15" s="18" t="s">
        <v>2</v>
      </c>
      <c r="C15" s="38" t="s">
        <v>54</v>
      </c>
      <c r="D15" s="35">
        <f>E16-C23</f>
        <v>5810</v>
      </c>
    </row>
    <row r="16" spans="1:6" ht="16" thickBot="1" x14ac:dyDescent="0.2">
      <c r="A16" s="16"/>
      <c r="B16" s="16"/>
      <c r="C16" s="16"/>
      <c r="D16" s="32" t="s">
        <v>39</v>
      </c>
      <c r="E16" s="33">
        <f>SUM(A18:E18)</f>
        <v>5930</v>
      </c>
    </row>
    <row r="17" spans="1:6" ht="16" thickBot="1" x14ac:dyDescent="0.2">
      <c r="A17" s="22" t="s">
        <v>32</v>
      </c>
      <c r="B17" s="23" t="s">
        <v>33</v>
      </c>
      <c r="C17" s="23" t="s">
        <v>34</v>
      </c>
      <c r="D17" s="23" t="s">
        <v>10</v>
      </c>
      <c r="E17" s="24" t="s">
        <v>55</v>
      </c>
    </row>
    <row r="18" spans="1:6" ht="17" thickTop="1" thickBot="1" x14ac:dyDescent="0.2">
      <c r="A18" s="25">
        <v>2500</v>
      </c>
      <c r="B18" s="26">
        <f>A22*B22</f>
        <v>2650</v>
      </c>
      <c r="C18" s="26">
        <f>SUM(C22:E22)</f>
        <v>180</v>
      </c>
      <c r="D18" s="26">
        <v>0</v>
      </c>
      <c r="E18" s="27">
        <v>600</v>
      </c>
    </row>
    <row r="19" spans="1:6" x14ac:dyDescent="0.15">
      <c r="A19" s="29" t="s">
        <v>41</v>
      </c>
      <c r="B19" s="29" t="s">
        <v>47</v>
      </c>
      <c r="C19" s="59" t="s">
        <v>45</v>
      </c>
      <c r="D19" s="59"/>
      <c r="E19" s="59"/>
      <c r="F19" s="28"/>
    </row>
    <row r="20" spans="1:6" x14ac:dyDescent="0.15">
      <c r="A20" s="31">
        <v>206</v>
      </c>
      <c r="B20" s="31">
        <v>100</v>
      </c>
      <c r="C20" s="29" t="s">
        <v>42</v>
      </c>
      <c r="D20" s="29" t="s">
        <v>43</v>
      </c>
      <c r="E20" s="29" t="s">
        <v>44</v>
      </c>
      <c r="F20" s="28"/>
    </row>
    <row r="21" spans="1:6" x14ac:dyDescent="0.15">
      <c r="A21" s="29" t="s">
        <v>46</v>
      </c>
      <c r="B21" s="29" t="s">
        <v>48</v>
      </c>
      <c r="C21" s="31">
        <v>2</v>
      </c>
      <c r="D21" s="31">
        <v>2</v>
      </c>
      <c r="E21" s="31">
        <v>0</v>
      </c>
      <c r="F21" s="28"/>
    </row>
    <row r="22" spans="1:6" x14ac:dyDescent="0.15">
      <c r="A22" s="31">
        <f>A20-B20</f>
        <v>106</v>
      </c>
      <c r="B22" s="29">
        <v>25</v>
      </c>
      <c r="C22" s="29">
        <f>C21*30</f>
        <v>60</v>
      </c>
      <c r="D22" s="29">
        <f>D21*60</f>
        <v>120</v>
      </c>
      <c r="E22" s="29">
        <f>E21*120</f>
        <v>0</v>
      </c>
      <c r="F22" s="15"/>
    </row>
    <row r="23" spans="1:6" ht="16" thickBot="1" x14ac:dyDescent="0.2">
      <c r="A23" s="1"/>
      <c r="B23" s="34" t="s">
        <v>40</v>
      </c>
      <c r="C23" s="33">
        <f>SUM(A25:C25)</f>
        <v>120</v>
      </c>
      <c r="D23" s="1"/>
      <c r="E23" s="1"/>
    </row>
    <row r="24" spans="1:6" ht="16" thickBot="1" x14ac:dyDescent="0.2">
      <c r="A24" s="22" t="s">
        <v>8</v>
      </c>
      <c r="B24" s="23" t="s">
        <v>36</v>
      </c>
      <c r="C24" s="24" t="s">
        <v>37</v>
      </c>
    </row>
    <row r="25" spans="1:6" ht="17" thickTop="1" thickBot="1" x14ac:dyDescent="0.2">
      <c r="A25" s="25"/>
      <c r="B25" s="26">
        <v>100</v>
      </c>
      <c r="C25" s="27">
        <v>20</v>
      </c>
      <c r="D25" t="s">
        <v>58</v>
      </c>
    </row>
    <row r="26" spans="1:6" ht="16" thickBot="1" x14ac:dyDescent="0.2"/>
    <row r="27" spans="1:6" ht="16" thickBot="1" x14ac:dyDescent="0.2">
      <c r="A27" s="19" t="s">
        <v>29</v>
      </c>
      <c r="B27" s="20" t="s">
        <v>30</v>
      </c>
      <c r="C27" s="20" t="s">
        <v>31</v>
      </c>
      <c r="D27" s="21" t="s">
        <v>38</v>
      </c>
    </row>
    <row r="28" spans="1:6" ht="17" thickTop="1" thickBot="1" x14ac:dyDescent="0.2">
      <c r="A28" s="17"/>
      <c r="B28" s="18" t="s">
        <v>3</v>
      </c>
      <c r="C28" s="38" t="s">
        <v>53</v>
      </c>
      <c r="D28" s="35">
        <f>E29-C36</f>
        <v>4948</v>
      </c>
    </row>
    <row r="29" spans="1:6" ht="16" thickBot="1" x14ac:dyDescent="0.2">
      <c r="A29" s="16"/>
      <c r="B29" s="16"/>
      <c r="C29" s="16"/>
      <c r="D29" s="32" t="s">
        <v>39</v>
      </c>
      <c r="E29" s="33">
        <f>SUM(A31:E31)</f>
        <v>5520</v>
      </c>
    </row>
    <row r="30" spans="1:6" ht="16" thickBot="1" x14ac:dyDescent="0.2">
      <c r="A30" s="22" t="s">
        <v>32</v>
      </c>
      <c r="B30" s="23" t="s">
        <v>33</v>
      </c>
      <c r="C30" s="23" t="s">
        <v>34</v>
      </c>
      <c r="D30" s="23" t="s">
        <v>10</v>
      </c>
      <c r="E30" s="24" t="s">
        <v>35</v>
      </c>
    </row>
    <row r="31" spans="1:6" ht="17" thickTop="1" thickBot="1" x14ac:dyDescent="0.2">
      <c r="A31" s="25">
        <v>3000</v>
      </c>
      <c r="B31" s="26">
        <f>A35*B35</f>
        <v>2220</v>
      </c>
      <c r="C31" s="26">
        <f>SUM(C35:E35)</f>
        <v>300</v>
      </c>
      <c r="D31" s="26"/>
      <c r="E31" s="27">
        <v>0</v>
      </c>
    </row>
    <row r="32" spans="1:6" x14ac:dyDescent="0.15">
      <c r="A32" s="29" t="s">
        <v>41</v>
      </c>
      <c r="B32" s="29" t="s">
        <v>47</v>
      </c>
      <c r="C32" s="59" t="s">
        <v>45</v>
      </c>
      <c r="D32" s="59"/>
      <c r="E32" s="59"/>
    </row>
    <row r="33" spans="1:7" x14ac:dyDescent="0.15">
      <c r="A33" s="31">
        <v>194</v>
      </c>
      <c r="B33" s="31">
        <v>120</v>
      </c>
      <c r="C33" s="29" t="s">
        <v>42</v>
      </c>
      <c r="D33" s="29" t="s">
        <v>43</v>
      </c>
      <c r="E33" s="29" t="s">
        <v>44</v>
      </c>
    </row>
    <row r="34" spans="1:7" x14ac:dyDescent="0.15">
      <c r="A34" s="29" t="s">
        <v>46</v>
      </c>
      <c r="B34" s="29" t="s">
        <v>48</v>
      </c>
      <c r="C34" s="31">
        <v>4</v>
      </c>
      <c r="D34" s="31">
        <v>3</v>
      </c>
      <c r="E34" s="31">
        <v>0</v>
      </c>
    </row>
    <row r="35" spans="1:7" x14ac:dyDescent="0.15">
      <c r="A35" s="31">
        <f>A33-B33</f>
        <v>74</v>
      </c>
      <c r="B35" s="29">
        <v>30</v>
      </c>
      <c r="C35" s="29">
        <f>C34*30</f>
        <v>120</v>
      </c>
      <c r="D35" s="29">
        <f>D34*60</f>
        <v>180</v>
      </c>
      <c r="E35" s="29">
        <f>E34*120</f>
        <v>0</v>
      </c>
    </row>
    <row r="36" spans="1:7" ht="16" thickBot="1" x14ac:dyDescent="0.2">
      <c r="A36" s="1"/>
      <c r="B36" s="34" t="s">
        <v>40</v>
      </c>
      <c r="C36" s="33">
        <f>SUM(A38:C38)</f>
        <v>572</v>
      </c>
      <c r="D36" s="1"/>
      <c r="E36" s="1"/>
    </row>
    <row r="37" spans="1:7" ht="16" thickBot="1" x14ac:dyDescent="0.2">
      <c r="A37" s="22" t="s">
        <v>8</v>
      </c>
      <c r="B37" s="23" t="s">
        <v>36</v>
      </c>
      <c r="C37" s="24" t="s">
        <v>37</v>
      </c>
    </row>
    <row r="38" spans="1:7" ht="17" thickTop="1" thickBot="1" x14ac:dyDescent="0.2">
      <c r="A38" s="25">
        <v>572</v>
      </c>
      <c r="B38" s="26"/>
      <c r="C38" s="27">
        <v>0</v>
      </c>
    </row>
    <row r="39" spans="1:7" x14ac:dyDescent="0.15">
      <c r="A39" s="58" t="s">
        <v>8</v>
      </c>
      <c r="B39" s="58"/>
      <c r="C39" s="58"/>
      <c r="D39" s="36" t="s">
        <v>51</v>
      </c>
    </row>
    <row r="40" spans="1:7" x14ac:dyDescent="0.15">
      <c r="A40" s="37">
        <v>261.7</v>
      </c>
      <c r="B40" s="36">
        <v>65.5</v>
      </c>
      <c r="C40" s="36">
        <v>16.399999999999999</v>
      </c>
      <c r="D40" s="36">
        <v>228.97</v>
      </c>
    </row>
    <row r="41" spans="1:7" ht="16" thickBot="1" x14ac:dyDescent="0.2"/>
    <row r="42" spans="1:7" ht="16" thickBot="1" x14ac:dyDescent="0.2">
      <c r="A42" s="19" t="s">
        <v>29</v>
      </c>
      <c r="B42" s="20" t="s">
        <v>30</v>
      </c>
      <c r="C42" s="20" t="s">
        <v>31</v>
      </c>
      <c r="D42" s="21" t="s">
        <v>38</v>
      </c>
    </row>
    <row r="43" spans="1:7" ht="17" thickTop="1" thickBot="1" x14ac:dyDescent="0.2">
      <c r="A43" s="17"/>
      <c r="B43" s="18" t="s">
        <v>4</v>
      </c>
      <c r="C43" s="38" t="s">
        <v>56</v>
      </c>
      <c r="D43" s="35">
        <f>E44-C51</f>
        <v>6228</v>
      </c>
    </row>
    <row r="44" spans="1:7" ht="16" thickBot="1" x14ac:dyDescent="0.2">
      <c r="A44" s="16"/>
      <c r="B44" s="16"/>
      <c r="C44" s="16"/>
      <c r="D44" s="32" t="s">
        <v>39</v>
      </c>
      <c r="E44" s="33">
        <f>SUM(A46:E46)</f>
        <v>6880</v>
      </c>
    </row>
    <row r="45" spans="1:7" ht="16" thickBot="1" x14ac:dyDescent="0.2">
      <c r="A45" s="22" t="s">
        <v>32</v>
      </c>
      <c r="B45" s="23" t="s">
        <v>33</v>
      </c>
      <c r="C45" s="23" t="s">
        <v>34</v>
      </c>
      <c r="D45" s="23" t="s">
        <v>10</v>
      </c>
      <c r="E45" s="24" t="s">
        <v>50</v>
      </c>
    </row>
    <row r="46" spans="1:7" ht="17" thickTop="1" thickBot="1" x14ac:dyDescent="0.2">
      <c r="A46" s="25">
        <v>4500</v>
      </c>
      <c r="B46" s="26">
        <f>A50*B50</f>
        <v>2380</v>
      </c>
      <c r="C46" s="26" t="s">
        <v>49</v>
      </c>
      <c r="D46" s="26">
        <v>0</v>
      </c>
      <c r="E46" s="27"/>
      <c r="F46" s="61"/>
      <c r="G46" s="62"/>
    </row>
    <row r="47" spans="1:7" x14ac:dyDescent="0.15">
      <c r="A47" s="30" t="s">
        <v>41</v>
      </c>
      <c r="B47" s="30" t="s">
        <v>47</v>
      </c>
      <c r="C47" s="59" t="s">
        <v>45</v>
      </c>
      <c r="D47" s="59"/>
      <c r="E47" s="59"/>
    </row>
    <row r="48" spans="1:7" x14ac:dyDescent="0.15">
      <c r="A48" s="31">
        <v>208</v>
      </c>
      <c r="B48" s="31">
        <v>140</v>
      </c>
      <c r="C48" s="30" t="s">
        <v>42</v>
      </c>
      <c r="D48" s="30" t="s">
        <v>43</v>
      </c>
      <c r="E48" s="30" t="s">
        <v>44</v>
      </c>
    </row>
    <row r="49" spans="1:6" x14ac:dyDescent="0.15">
      <c r="A49" s="30" t="s">
        <v>46</v>
      </c>
      <c r="B49" s="30" t="s">
        <v>48</v>
      </c>
      <c r="C49" s="31">
        <v>0</v>
      </c>
      <c r="D49" s="31">
        <v>0</v>
      </c>
      <c r="E49" s="31">
        <v>0</v>
      </c>
    </row>
    <row r="50" spans="1:6" x14ac:dyDescent="0.15">
      <c r="A50" s="31">
        <f>A48-B48</f>
        <v>68</v>
      </c>
      <c r="B50" s="30">
        <v>35</v>
      </c>
      <c r="C50" s="30">
        <f>C49*30</f>
        <v>0</v>
      </c>
      <c r="D50" s="30">
        <f>D49*60</f>
        <v>0</v>
      </c>
      <c r="E50" s="30">
        <f>E49*120</f>
        <v>0</v>
      </c>
    </row>
    <row r="51" spans="1:6" ht="16" thickBot="1" x14ac:dyDescent="0.2">
      <c r="A51" s="1"/>
      <c r="B51" s="34" t="s">
        <v>40</v>
      </c>
      <c r="C51" s="33">
        <f>SUM(A53:C53)</f>
        <v>652</v>
      </c>
      <c r="D51" s="1"/>
      <c r="E51" s="1"/>
    </row>
    <row r="52" spans="1:6" ht="16" thickBot="1" x14ac:dyDescent="0.2">
      <c r="A52" s="22" t="s">
        <v>8</v>
      </c>
      <c r="B52" s="23" t="s">
        <v>36</v>
      </c>
      <c r="C52" s="24" t="s">
        <v>37</v>
      </c>
      <c r="E52" s="63"/>
      <c r="F52" s="63"/>
    </row>
    <row r="53" spans="1:6" ht="17" thickTop="1" thickBot="1" x14ac:dyDescent="0.2">
      <c r="A53" s="25">
        <v>572</v>
      </c>
      <c r="B53" s="26"/>
      <c r="C53" s="27">
        <v>80</v>
      </c>
      <c r="D53" t="s">
        <v>57</v>
      </c>
      <c r="E53" s="60"/>
      <c r="F53" s="60"/>
    </row>
    <row r="55" spans="1:6" x14ac:dyDescent="0.15">
      <c r="A55" s="58" t="s">
        <v>8</v>
      </c>
      <c r="B55" s="58"/>
      <c r="C55" s="58"/>
      <c r="D55" s="36" t="s">
        <v>51</v>
      </c>
    </row>
    <row r="56" spans="1:6" x14ac:dyDescent="0.15">
      <c r="A56" s="37">
        <v>261.7</v>
      </c>
      <c r="B56" s="36">
        <v>65.5</v>
      </c>
      <c r="C56" s="36">
        <v>16.399999999999999</v>
      </c>
      <c r="D56" s="36">
        <v>228.97</v>
      </c>
    </row>
  </sheetData>
  <mergeCells count="9">
    <mergeCell ref="A55:C55"/>
    <mergeCell ref="A39:C39"/>
    <mergeCell ref="C6:E6"/>
    <mergeCell ref="C19:E19"/>
    <mergeCell ref="C32:E32"/>
    <mergeCell ref="C47:E47"/>
    <mergeCell ref="E53:F53"/>
    <mergeCell ref="F46:G46"/>
    <mergeCell ref="E52:F52"/>
  </mergeCells>
  <phoneticPr fontId="2" type="noConversion"/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全职教练工资标准</vt:lpstr>
      <vt:lpstr>全职教练每月工资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2015-11-10T04:54:00Z</cp:lastPrinted>
  <dcterms:created xsi:type="dcterms:W3CDTF">2015-09-08T03:58:01Z</dcterms:created>
  <dcterms:modified xsi:type="dcterms:W3CDTF">2016-01-18T15:01:05Z</dcterms:modified>
</cp:coreProperties>
</file>