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Sheet1" sheetId="1" r:id="rId1"/>
  </sheets>
  <definedNames>
    <definedName name="solver_typ" localSheetId="0" hidden="1">2</definedName>
    <definedName name="solver_ver" localSheetId="0" hidden="1">15</definedName>
    <definedName name="solvero_CRMax_H15" localSheetId="0" hidden="1">"System.Double:21.4148269216955"</definedName>
    <definedName name="solvero_CRMin_H15" localSheetId="0" hidden="1">"System.Double:16.0084516776149"</definedName>
    <definedName name="solvero_OSpPars_H15" localSheetId="0" hidden="1">"RiskSolver.UI.Charts.OutDlgPars:-1000001;17;17;66;60;0;1;90;80;0;0;0;0;1;"</definedName>
  </definedNames>
  <calcPr calcId="125725"/>
</workbook>
</file>

<file path=xl/calcChain.xml><?xml version="1.0" encoding="utf-8"?>
<calcChain xmlns="http://schemas.openxmlformats.org/spreadsheetml/2006/main">
  <c r="B3" i="1"/>
  <c r="F4"/>
  <c r="F5"/>
  <c r="F6"/>
  <c r="F7"/>
  <c r="F8"/>
  <c r="F9"/>
  <c r="F10"/>
  <c r="F11"/>
  <c r="F12"/>
  <c r="F13"/>
  <c r="F14"/>
  <c r="F3"/>
  <c r="E9"/>
  <c r="C13"/>
  <c r="C4"/>
  <c r="J15"/>
  <c r="E5"/>
  <c r="C9"/>
  <c r="E12"/>
  <c r="E7"/>
  <c r="C11"/>
  <c r="E14"/>
  <c r="C12"/>
  <c r="C7"/>
  <c r="C14"/>
  <c r="C5"/>
  <c r="E8"/>
  <c r="I15"/>
  <c r="C6"/>
  <c r="E13"/>
  <c r="E4"/>
  <c r="C8"/>
  <c r="E3"/>
  <c r="E6"/>
  <c r="C10"/>
  <c r="E11"/>
  <c r="E10"/>
  <c r="D3" l="1"/>
  <c r="D4" s="1"/>
  <c r="D5" s="1"/>
  <c r="D6" s="1"/>
  <c r="D7" s="1"/>
  <c r="D8" s="1"/>
  <c r="D9" s="1"/>
  <c r="D10" s="1"/>
  <c r="D11" s="1"/>
  <c r="D12" s="1"/>
  <c r="D13" s="1"/>
  <c r="D14" s="1"/>
  <c r="C3"/>
  <c r="B4" l="1"/>
  <c r="B5" l="1"/>
  <c r="G4"/>
  <c r="H4" s="1"/>
  <c r="B6" l="1"/>
  <c r="G5"/>
  <c r="H5" s="1"/>
  <c r="B7" l="1"/>
  <c r="G6"/>
  <c r="H6" s="1"/>
  <c r="B8" l="1"/>
  <c r="G7"/>
  <c r="H7" s="1"/>
  <c r="B9" l="1"/>
  <c r="G8"/>
  <c r="H8" s="1"/>
  <c r="B10" l="1"/>
  <c r="G9"/>
  <c r="H9" s="1"/>
  <c r="B11" l="1"/>
  <c r="G10"/>
  <c r="H10" s="1"/>
  <c r="B12" l="1"/>
  <c r="G11"/>
  <c r="H11" s="1"/>
  <c r="B13" l="1"/>
  <c r="G12"/>
  <c r="H12" s="1"/>
  <c r="B14" l="1"/>
  <c r="G14" s="1"/>
  <c r="H14" s="1"/>
  <c r="G13"/>
  <c r="H13" s="1"/>
  <c r="G3" l="1"/>
  <c r="H3" s="1"/>
  <c r="H15"/>
</calcChain>
</file>

<file path=xl/sharedStrings.xml><?xml version="1.0" encoding="utf-8"?>
<sst xmlns="http://schemas.openxmlformats.org/spreadsheetml/2006/main" count="17" uniqueCount="16">
  <si>
    <t>Months</t>
  </si>
  <si>
    <t>Starting Employees</t>
  </si>
  <si>
    <t>Employees Added</t>
  </si>
  <si>
    <t>New Average Claim</t>
  </si>
  <si>
    <t>Monthly Contributions</t>
  </si>
  <si>
    <t>Monthly Claim Total</t>
  </si>
  <si>
    <t>Monthly Expenditure</t>
  </si>
  <si>
    <t>Parameters</t>
  </si>
  <si>
    <t>Employee Change Lower</t>
  </si>
  <si>
    <t>Employee Change Upper</t>
  </si>
  <si>
    <t>Average Growth SD</t>
  </si>
  <si>
    <t>Average Growth Mean</t>
  </si>
  <si>
    <t>Monthly Contribution</t>
  </si>
  <si>
    <t>Starting Employees(For Month)</t>
  </si>
  <si>
    <t>Claim Rate Change</t>
  </si>
  <si>
    <t>Total Ependitures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</si>
</sst>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44" fontId="0" fillId="0" borderId="0" xfId="2" applyFont="1"/>
    <xf numFmtId="44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19050</xdr:rowOff>
    </xdr:from>
    <xdr:to>
      <xdr:col>7</xdr:col>
      <xdr:colOff>161925</xdr:colOff>
      <xdr:row>26</xdr:row>
      <xdr:rowOff>104775</xdr:rowOff>
    </xdr:to>
    <xdr:sp macro="" textlink="">
      <xdr:nvSpPr>
        <xdr:cNvPr id="2" name="TextBox 1"/>
        <xdr:cNvSpPr txBox="1"/>
      </xdr:nvSpPr>
      <xdr:spPr>
        <a:xfrm>
          <a:off x="5076825" y="3257550"/>
          <a:ext cx="4324350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*These</a:t>
          </a:r>
          <a:r>
            <a:rPr lang="en-US" sz="1100" baseline="0"/>
            <a:t> numbers were recorded on our first run of the simulation. Successive changes to this document- even opening it- will change the simulation results. </a:t>
          </a:r>
          <a:endParaRPr lang="en-US" sz="1100"/>
        </a:p>
        <a:p>
          <a:endParaRPr lang="en-US" sz="1100"/>
        </a:p>
        <a:p>
          <a:r>
            <a:rPr lang="en-US" sz="1100"/>
            <a:t>2.  The approximate expected costs to the company of covering employee health insurance for the upcoming year is $18,640,175.58.</a:t>
          </a:r>
        </a:p>
        <a:p>
          <a:r>
            <a:rPr lang="en-US" sz="1100"/>
            <a:t> </a:t>
          </a:r>
        </a:p>
        <a:p>
          <a:r>
            <a:rPr lang="en-US" sz="1100"/>
            <a:t>3.</a:t>
          </a:r>
          <a:r>
            <a:rPr lang="en-US" sz="1100" baseline="0"/>
            <a:t>  </a:t>
          </a:r>
          <a:r>
            <a:rPr lang="en-US" sz="1100"/>
            <a:t>The maximum cost for covering employee health care costs in the coming year is $23,564,808.27. </a:t>
          </a:r>
        </a:p>
        <a:p>
          <a:endParaRPr lang="en-US" sz="1100"/>
        </a:p>
        <a:p>
          <a:r>
            <a:rPr lang="en-US" sz="1100"/>
            <a:t>4.  Not all employees are as healthy as others. There should be an input, or a series of inputs, to the simulation that accounts for variability in individual employee health. Obviously, the company will incur more costs for employees with health concerns.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5" workbookViewId="0">
      <selection activeCell="F30" sqref="F30"/>
    </sheetView>
  </sheetViews>
  <sheetFormatPr defaultRowHeight="15"/>
  <cols>
    <col min="1" max="1" width="11.140625" bestFit="1" customWidth="1"/>
    <col min="2" max="2" width="29.140625" bestFit="1" customWidth="1"/>
    <col min="3" max="3" width="17.28515625" bestFit="1" customWidth="1"/>
    <col min="4" max="4" width="18.5703125" bestFit="1" customWidth="1"/>
    <col min="5" max="5" width="18.5703125" customWidth="1"/>
    <col min="6" max="6" width="21.42578125" bestFit="1" customWidth="1"/>
    <col min="7" max="7" width="22.42578125" bestFit="1" customWidth="1"/>
    <col min="8" max="8" width="21.140625" bestFit="1" customWidth="1"/>
  </cols>
  <sheetData>
    <row r="1" spans="1:10">
      <c r="A1" t="s">
        <v>0</v>
      </c>
    </row>
    <row r="2" spans="1:10">
      <c r="A2" s="1"/>
      <c r="B2" t="s">
        <v>13</v>
      </c>
      <c r="C2" t="s">
        <v>2</v>
      </c>
      <c r="D2" t="s">
        <v>3</v>
      </c>
      <c r="E2" t="s">
        <v>14</v>
      </c>
      <c r="F2" t="s">
        <v>4</v>
      </c>
      <c r="G2" t="s">
        <v>5</v>
      </c>
      <c r="H2" t="s">
        <v>6</v>
      </c>
    </row>
    <row r="3" spans="1:10">
      <c r="A3">
        <v>1</v>
      </c>
      <c r="B3" s="2">
        <f>$C$23</f>
        <v>10125</v>
      </c>
      <c r="C3">
        <f ca="1">_xll.PsiUniform($C$18,$C$19)</f>
        <v>4.026532812397654E-2</v>
      </c>
      <c r="D3" s="3">
        <f>C22</f>
        <v>275</v>
      </c>
      <c r="E3" s="6">
        <f ca="1">_xll.PsiNormal($C$21,$C$20)</f>
        <v>1.7878977760357722E-3</v>
      </c>
      <c r="F3" s="3">
        <f>$C$24</f>
        <v>150</v>
      </c>
      <c r="G3" s="3">
        <f>B3*D3</f>
        <v>2784375</v>
      </c>
      <c r="H3" s="4">
        <f>G3-(B3*F3)</f>
        <v>1265625</v>
      </c>
    </row>
    <row r="4" spans="1:10">
      <c r="A4">
        <v>2</v>
      </c>
      <c r="B4" s="5">
        <f ca="1">B3*(1+C3)</f>
        <v>10532.686447255264</v>
      </c>
      <c r="C4">
        <f ca="1">_xll.PsiUniform($C$18,$C$19)</f>
        <v>4.2874091686171276E-2</v>
      </c>
      <c r="D4" s="7">
        <f ca="1">D3*(1+E3)</f>
        <v>275.49167188840983</v>
      </c>
      <c r="E4" s="6">
        <f ca="1">_xll.PsiNormal($C$21,$C$20)</f>
        <v>2.7840153777175615E-2</v>
      </c>
      <c r="F4" s="3">
        <f t="shared" ref="F4:F14" si="0">$C$24</f>
        <v>150</v>
      </c>
      <c r="G4" s="3">
        <f t="shared" ref="G4:G14" ca="1" si="1">B4*D4</f>
        <v>2901667.3988307482</v>
      </c>
      <c r="H4" s="4">
        <f t="shared" ref="H4:H13" ca="1" si="2">G4-(B4*F4)</f>
        <v>1321764.4317424586</v>
      </c>
    </row>
    <row r="5" spans="1:10">
      <c r="A5">
        <v>3</v>
      </c>
      <c r="B5" s="5">
        <f t="shared" ref="B5:B14" ca="1" si="3">B4*(1+C4)</f>
        <v>10984.265811696579</v>
      </c>
      <c r="C5">
        <f ca="1">_xll.PsiUniform($C$18,$C$19)</f>
        <v>7.6059832428685692E-3</v>
      </c>
      <c r="D5" s="7">
        <f t="shared" ref="D5:D14" ca="1" si="4">D4*(1+E4)</f>
        <v>283.16140239811432</v>
      </c>
      <c r="E5" s="6">
        <f ca="1">_xll.PsiNormal($C$21,$C$20)</f>
        <v>-5.6976483884474422E-3</v>
      </c>
      <c r="F5" s="3">
        <f t="shared" si="0"/>
        <v>150</v>
      </c>
      <c r="G5" s="3">
        <f t="shared" ca="1" si="1"/>
        <v>3110320.1115536648</v>
      </c>
      <c r="H5" s="4">
        <f t="shared" ca="1" si="2"/>
        <v>1462680.239799178</v>
      </c>
    </row>
    <row r="6" spans="1:10">
      <c r="A6">
        <v>4</v>
      </c>
      <c r="B6" s="5">
        <f t="shared" ca="1" si="3"/>
        <v>11067.811953395558</v>
      </c>
      <c r="C6">
        <f ca="1">_xll.PsiUniform($C$18,$C$19)</f>
        <v>1.5355680548581659E-2</v>
      </c>
      <c r="D6" s="7">
        <f t="shared" ca="1" si="4"/>
        <v>281.5480482900702</v>
      </c>
      <c r="E6" s="6">
        <f ca="1">_xll.PsiNormal($C$21,$C$20)</f>
        <v>2.6771203754054791E-2</v>
      </c>
      <c r="F6" s="3">
        <f t="shared" si="0"/>
        <v>150</v>
      </c>
      <c r="G6" s="3">
        <f t="shared" ca="1" si="1"/>
        <v>3116120.8543200288</v>
      </c>
      <c r="H6" s="4">
        <f t="shared" ca="1" si="2"/>
        <v>1455949.061310695</v>
      </c>
    </row>
    <row r="7" spans="1:10">
      <c r="A7">
        <v>5</v>
      </c>
      <c r="B7" s="5">
        <f t="shared" ca="1" si="3"/>
        <v>11237.765738123675</v>
      </c>
      <c r="C7">
        <f ca="1">_xll.PsiUniform($C$18,$C$19)</f>
        <v>7.503937976625543E-3</v>
      </c>
      <c r="D7" s="7">
        <f t="shared" ca="1" si="4"/>
        <v>289.08542845740016</v>
      </c>
      <c r="E7" s="6">
        <f ca="1">_xll.PsiNormal($C$21,$C$20)</f>
        <v>4.1364271110831494E-3</v>
      </c>
      <c r="F7" s="3">
        <f t="shared" si="0"/>
        <v>150</v>
      </c>
      <c r="G7" s="3">
        <f t="shared" ca="1" si="1"/>
        <v>3248674.3233093745</v>
      </c>
      <c r="H7" s="4">
        <f t="shared" ca="1" si="2"/>
        <v>1563009.4625908232</v>
      </c>
    </row>
    <row r="8" spans="1:10">
      <c r="A8">
        <v>6</v>
      </c>
      <c r="B8" s="5">
        <f t="shared" ca="1" si="3"/>
        <v>11322.093235218403</v>
      </c>
      <c r="C8">
        <f ca="1">_xll.PsiUniform($C$18,$C$19)</f>
        <v>9.6397531090929786E-3</v>
      </c>
      <c r="D8" s="7">
        <f t="shared" ca="1" si="4"/>
        <v>290.2812092610904</v>
      </c>
      <c r="E8" s="6">
        <f ca="1">_xll.PsiNormal($C$21,$C$20)</f>
        <v>-1.5245390673477735E-2</v>
      </c>
      <c r="F8" s="3">
        <f t="shared" si="0"/>
        <v>150</v>
      </c>
      <c r="G8" s="3">
        <f t="shared" ca="1" si="1"/>
        <v>3286590.915686009</v>
      </c>
      <c r="H8" s="4">
        <f t="shared" ca="1" si="2"/>
        <v>1588276.9304032486</v>
      </c>
    </row>
    <row r="9" spans="1:10">
      <c r="A9">
        <v>7</v>
      </c>
      <c r="B9" s="5">
        <f t="shared" ca="1" si="3"/>
        <v>11431.23541868404</v>
      </c>
      <c r="C9">
        <f ca="1">_xll.PsiUniform($C$18,$C$19)</f>
        <v>-1.8032660812789883E-3</v>
      </c>
      <c r="D9" s="7">
        <f t="shared" ca="1" si="4"/>
        <v>285.8557588207355</v>
      </c>
      <c r="E9" s="6">
        <f ca="1">_xll.PsiNormal($C$21,$C$20)</f>
        <v>8.180668467353696E-3</v>
      </c>
      <c r="F9" s="3">
        <f t="shared" si="0"/>
        <v>150</v>
      </c>
      <c r="G9" s="3">
        <f t="shared" ca="1" si="1"/>
        <v>3267684.4748663944</v>
      </c>
      <c r="H9" s="4">
        <f t="shared" ca="1" si="2"/>
        <v>1552999.1620637884</v>
      </c>
    </row>
    <row r="10" spans="1:10">
      <c r="A10">
        <v>8</v>
      </c>
      <c r="B10" s="5">
        <f t="shared" ca="1" si="3"/>
        <v>11410.621859586412</v>
      </c>
      <c r="C10">
        <f ca="1">_xll.PsiUniform($C$18,$C$19)</f>
        <v>3.3154474384181863E-3</v>
      </c>
      <c r="D10" s="7">
        <f t="shared" ca="1" si="4"/>
        <v>288.19425001313175</v>
      </c>
      <c r="E10" s="6">
        <f ca="1">_xll.PsiNormal($C$21,$C$20)</f>
        <v>-7.1742172365505171E-3</v>
      </c>
      <c r="F10" s="3">
        <f t="shared" si="0"/>
        <v>150</v>
      </c>
      <c r="G10" s="3">
        <f t="shared" ca="1" si="1"/>
        <v>3288475.609006953</v>
      </c>
      <c r="H10" s="4">
        <f t="shared" ca="1" si="2"/>
        <v>1576882.3300689911</v>
      </c>
    </row>
    <row r="11" spans="1:10">
      <c r="A11">
        <v>9</v>
      </c>
      <c r="B11" s="5">
        <f t="shared" ca="1" si="3"/>
        <v>11448.453176601537</v>
      </c>
      <c r="C11">
        <f ca="1">_xll.PsiUniform($C$18,$C$19)</f>
        <v>4.8688341113080957E-2</v>
      </c>
      <c r="D11" s="7">
        <f t="shared" ca="1" si="4"/>
        <v>286.12668185721276</v>
      </c>
      <c r="E11" s="6">
        <f ca="1">_xll.PsiNormal($C$21,$C$20)</f>
        <v>1.3574154367077353E-2</v>
      </c>
      <c r="F11" s="3">
        <f t="shared" si="0"/>
        <v>150</v>
      </c>
      <c r="G11" s="3">
        <f t="shared" ca="1" si="1"/>
        <v>3275707.9198186649</v>
      </c>
      <c r="H11" s="4">
        <f t="shared" ca="1" si="2"/>
        <v>1558439.9433284344</v>
      </c>
    </row>
    <row r="12" spans="1:10">
      <c r="A12">
        <v>10</v>
      </c>
      <c r="B12" s="5">
        <f t="shared" ca="1" si="3"/>
        <v>12005.859370081049</v>
      </c>
      <c r="C12">
        <f ca="1">_xll.PsiUniform($C$18,$C$19)</f>
        <v>-1.4036366103581187E-2</v>
      </c>
      <c r="D12" s="7">
        <f t="shared" ca="1" si="4"/>
        <v>290.01060960528218</v>
      </c>
      <c r="E12" s="6">
        <f ca="1">_xll.PsiNormal($C$21,$C$20)</f>
        <v>-2.376476568588571E-2</v>
      </c>
      <c r="F12" s="3">
        <f t="shared" si="0"/>
        <v>150</v>
      </c>
      <c r="G12" s="3">
        <f t="shared" ca="1" si="1"/>
        <v>3481826.5947524942</v>
      </c>
      <c r="H12" s="4">
        <f t="shared" ca="1" si="2"/>
        <v>1680947.6892403369</v>
      </c>
    </row>
    <row r="13" spans="1:10">
      <c r="A13">
        <v>11</v>
      </c>
      <c r="B13" s="5">
        <f t="shared" ca="1" si="3"/>
        <v>11837.340732574481</v>
      </c>
      <c r="C13">
        <f ca="1">_xll.PsiUniform($C$18,$C$19)</f>
        <v>2.0860142495694959E-2</v>
      </c>
      <c r="D13" s="7">
        <f t="shared" ca="1" si="4"/>
        <v>283.1185754215918</v>
      </c>
      <c r="E13" s="6">
        <f ca="1">_xll.PsiNormal($C$21,$C$20)</f>
        <v>1.7316085636851091E-2</v>
      </c>
      <c r="F13" s="3">
        <f t="shared" si="0"/>
        <v>150</v>
      </c>
      <c r="G13" s="3">
        <f t="shared" ca="1" si="1"/>
        <v>3351371.0449864687</v>
      </c>
      <c r="H13" s="4">
        <f t="shared" ca="1" si="2"/>
        <v>1575769.9351002965</v>
      </c>
    </row>
    <row r="14" spans="1:10">
      <c r="A14">
        <v>12</v>
      </c>
      <c r="B14" s="5">
        <f t="shared" ca="1" si="3"/>
        <v>12084.269347026078</v>
      </c>
      <c r="C14">
        <f ca="1">_xll.PsiUniform($C$18,$C$19)</f>
        <v>-1.1306793855459688E-2</v>
      </c>
      <c r="D14" s="7">
        <f t="shared" ca="1" si="4"/>
        <v>288.02108091897537</v>
      </c>
      <c r="E14" s="6">
        <f ca="1">_xll.PsiNormal($C$21,$C$20)</f>
        <v>3.7455106668208881E-3</v>
      </c>
      <c r="F14" s="3">
        <f t="shared" si="0"/>
        <v>150</v>
      </c>
      <c r="G14" s="3">
        <f t="shared" ca="1" si="1"/>
        <v>3480524.319446492</v>
      </c>
      <c r="H14" s="8">
        <f ca="1">G14-(B14*F14)</f>
        <v>1667883.9173925803</v>
      </c>
    </row>
    <row r="15" spans="1:10">
      <c r="G15" s="1" t="s">
        <v>15</v>
      </c>
      <c r="H15" s="4">
        <f ca="1">SUM(H3:H14)+_xll.PsiOutput()</f>
        <v>18270228.103040833</v>
      </c>
      <c r="I15" t="e">
        <f ca="1">_xll.PsiMean(H15)</f>
        <v>#N/A</v>
      </c>
      <c r="J15" t="e">
        <f ca="1">_xll.PsiMax(H15)</f>
        <v>#N/A</v>
      </c>
    </row>
    <row r="18" spans="1:7">
      <c r="A18" s="1" t="s">
        <v>7</v>
      </c>
      <c r="B18" t="s">
        <v>8</v>
      </c>
      <c r="C18">
        <v>-0.02</v>
      </c>
      <c r="G18" s="3"/>
    </row>
    <row r="19" spans="1:7">
      <c r="B19" t="s">
        <v>9</v>
      </c>
      <c r="C19">
        <v>0.05</v>
      </c>
    </row>
    <row r="20" spans="1:7">
      <c r="B20" t="s">
        <v>10</v>
      </c>
      <c r="C20">
        <v>0.02</v>
      </c>
    </row>
    <row r="21" spans="1:7">
      <c r="B21" t="s">
        <v>11</v>
      </c>
      <c r="C21">
        <v>0.01</v>
      </c>
    </row>
    <row r="22" spans="1:7">
      <c r="B22" t="s">
        <v>3</v>
      </c>
      <c r="C22">
        <v>275</v>
      </c>
    </row>
    <row r="23" spans="1:7">
      <c r="B23" t="s">
        <v>1</v>
      </c>
      <c r="C23" s="2">
        <v>10125</v>
      </c>
    </row>
    <row r="24" spans="1:7">
      <c r="B24" t="s">
        <v>12</v>
      </c>
      <c r="C24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Garver</dc:creator>
  <cp:lastModifiedBy>Alex Garver</cp:lastModifiedBy>
  <dcterms:created xsi:type="dcterms:W3CDTF">2015-11-20T17:03:36Z</dcterms:created>
  <dcterms:modified xsi:type="dcterms:W3CDTF">2015-11-23T22:56:00Z</dcterms:modified>
</cp:coreProperties>
</file>