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InClass\"/>
    </mc:Choice>
  </mc:AlternateContent>
  <bookViews>
    <workbookView xWindow="0" yWindow="0" windowWidth="24000" windowHeight="9735" activeTab="2"/>
  </bookViews>
  <sheets>
    <sheet name="Predictions" sheetId="6" r:id="rId1"/>
    <sheet name="Slope and Y-Intercept" sheetId="1" r:id="rId2"/>
    <sheet name="Raw Data" sheetId="8" r:id="rId3"/>
  </sheets>
  <calcPr calcId="152511"/>
</workbook>
</file>

<file path=xl/calcChain.xml><?xml version="1.0" encoding="utf-8"?>
<calcChain xmlns="http://schemas.openxmlformats.org/spreadsheetml/2006/main">
  <c r="K2" i="6" l="1"/>
  <c r="J2" i="6"/>
  <c r="H12" i="6"/>
  <c r="G12" i="6"/>
  <c r="H3" i="6"/>
  <c r="H4" i="6"/>
  <c r="H5" i="6"/>
  <c r="H6" i="6"/>
  <c r="H7" i="6"/>
  <c r="H8" i="6"/>
  <c r="H9" i="6"/>
  <c r="H10" i="6"/>
  <c r="H11" i="6"/>
  <c r="H2" i="6"/>
  <c r="G3" i="6"/>
  <c r="G4" i="6"/>
  <c r="G5" i="6"/>
  <c r="G6" i="6"/>
  <c r="G7" i="6"/>
  <c r="G8" i="6"/>
  <c r="G9" i="6"/>
  <c r="G10" i="6"/>
  <c r="G11" i="6"/>
  <c r="G2" i="6"/>
  <c r="F12" i="6"/>
  <c r="F3" i="6"/>
  <c r="F4" i="6"/>
  <c r="F5" i="6"/>
  <c r="F6" i="6"/>
  <c r="F7" i="6"/>
  <c r="F8" i="6"/>
  <c r="F9" i="6"/>
  <c r="F10" i="6"/>
  <c r="F11" i="6"/>
  <c r="F2" i="6"/>
  <c r="E12" i="6"/>
  <c r="E3" i="6"/>
  <c r="E4" i="6"/>
  <c r="E5" i="6"/>
  <c r="E6" i="6"/>
  <c r="E7" i="6"/>
  <c r="E8" i="6"/>
  <c r="E9" i="6"/>
  <c r="E10" i="6"/>
  <c r="E11" i="6"/>
  <c r="E2" i="6"/>
  <c r="D12" i="6"/>
  <c r="D3" i="6"/>
  <c r="D4" i="6"/>
  <c r="D5" i="6"/>
  <c r="D6" i="6"/>
  <c r="D7" i="6"/>
  <c r="D8" i="6"/>
  <c r="D9" i="6"/>
  <c r="D10" i="6"/>
  <c r="D11" i="6"/>
  <c r="D2" i="6"/>
  <c r="C13" i="6"/>
  <c r="B13" i="6"/>
  <c r="C12" i="6"/>
  <c r="B12" i="6"/>
  <c r="J2" i="1"/>
  <c r="J1" i="1"/>
  <c r="G12" i="1"/>
  <c r="G3" i="1"/>
  <c r="G4" i="1"/>
  <c r="G5" i="1"/>
  <c r="G6" i="1"/>
  <c r="G7" i="1"/>
  <c r="G8" i="1"/>
  <c r="G9" i="1"/>
  <c r="G10" i="1"/>
  <c r="G11" i="1"/>
  <c r="G2" i="1"/>
  <c r="F12" i="1"/>
  <c r="F3" i="1"/>
  <c r="F4" i="1"/>
  <c r="F5" i="1"/>
  <c r="F6" i="1"/>
  <c r="F7" i="1"/>
  <c r="F8" i="1"/>
  <c r="F9" i="1"/>
  <c r="F10" i="1"/>
  <c r="F11" i="1"/>
  <c r="F2" i="1"/>
  <c r="E12" i="1"/>
  <c r="D1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12" i="1"/>
  <c r="B12" i="1"/>
  <c r="C13" i="1"/>
  <c r="B13" i="1"/>
</calcChain>
</file>

<file path=xl/comments1.xml><?xml version="1.0" encoding="utf-8"?>
<comments xmlns="http://schemas.openxmlformats.org/spreadsheetml/2006/main">
  <authors>
    <author>BusMgmtLap</author>
  </authors>
  <commentList>
    <comment ref="J1" authorId="0" shapeId="0">
      <text>
        <r>
          <rPr>
            <sz val="9"/>
            <color indexed="81"/>
            <rFont val="Tahoma"/>
            <family val="2"/>
          </rPr>
          <t xml:space="preserve">Sum of Squares due to Regression
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 xml:space="preserve">The linear effect of the number of miles traveled explains 66.41 percent of the variability in travel time in the same data.
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 xml:space="preserve">This is SSE
</t>
        </r>
      </text>
    </comment>
    <comment ref="H12" authorId="0" shapeId="0">
      <text>
        <r>
          <rPr>
            <sz val="9"/>
            <color indexed="81"/>
            <rFont val="Tahoma"/>
            <family val="2"/>
          </rPr>
          <t xml:space="preserve">This is SST
</t>
        </r>
      </text>
    </comment>
  </commentList>
</comments>
</file>

<file path=xl/sharedStrings.xml><?xml version="1.0" encoding="utf-8"?>
<sst xmlns="http://schemas.openxmlformats.org/spreadsheetml/2006/main" count="67" uniqueCount="48">
  <si>
    <t>Assignment</t>
  </si>
  <si>
    <t>Slope:</t>
  </si>
  <si>
    <t xml:space="preserve"> </t>
  </si>
  <si>
    <t>Totals:</t>
  </si>
  <si>
    <t>Miles (x)</t>
  </si>
  <si>
    <t>Time (y)</t>
  </si>
  <si>
    <t>x-xbar</t>
  </si>
  <si>
    <t xml:space="preserve">Mean (xbar and ybar): </t>
  </si>
  <si>
    <t>y-ybar</t>
  </si>
  <si>
    <t>(x-xbar)(y-ybar)</t>
  </si>
  <si>
    <t>Y-Intercept:</t>
  </si>
  <si>
    <t>Travel Time (y)</t>
  </si>
  <si>
    <t>Prediction (yhat)</t>
  </si>
  <si>
    <t>e</t>
  </si>
  <si>
    <t>x-xbar squared</t>
  </si>
  <si>
    <t>SSR</t>
  </si>
  <si>
    <t xml:space="preserve">y-ybar </t>
  </si>
  <si>
    <t>esquared (SSE)</t>
  </si>
  <si>
    <t>(y-ybar) squared (SST)</t>
  </si>
  <si>
    <t>rsquared (Coefficient of Determination)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</si>
  <si>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</si>
  <si>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</si>
  <si>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</si>
  <si>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</si>
  <si>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</si>
  <si>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</si>
  <si>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</si>
  <si>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</si>
  <si>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</si>
  <si>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</si>
  <si>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</si>
  <si>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</si>
  <si>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</si>
  <si>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</si>
  <si>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</si>
  <si>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</si>
  <si>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</si>
  <si>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</si>
  <si>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</si>
  <si>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</si>
  <si>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</si>
  <si>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</si>
  <si>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</si>
  <si>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</si>
  <si>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</si>
  <si>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</si>
  <si>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Time (y)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</si>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</sst>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Butler Trucking 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'Slope and Y-Intercept'!$C$1</c:f>
              <c:strCache>
                <c:ptCount val="1"/>
                <c:pt idx="0">
                  <c:v>Time 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2154296902511514E-2"/>
                  <c:y val="-5.56963337947218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and Y-Intercept'!$B$2:$B$11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'Slope and Y-Intercept'!$C$2:$C$11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929424"/>
        <c:axId val="886929984"/>
      </c:scatterChart>
      <c:valAx>
        <c:axId val="88692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Traveled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29984"/>
        <c:crosses val="autoZero"/>
        <c:crossBetween val="midCat"/>
      </c:valAx>
      <c:valAx>
        <c:axId val="8869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2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Butler Trucking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'Slope and Y-Intercept'!$C$1</c:f>
              <c:strCache>
                <c:ptCount val="1"/>
                <c:pt idx="0">
                  <c:v>Time 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2154296902511514E-2"/>
                  <c:y val="-5.56963337947218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and Y-Intercept'!$B$2:$B$11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'Slope and Y-Intercept'!$C$2:$C$11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551296"/>
        <c:axId val="884551856"/>
      </c:scatterChart>
      <c:valAx>
        <c:axId val="88455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Traveled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51856"/>
        <c:crosses val="autoZero"/>
        <c:crossBetween val="midCat"/>
      </c:valAx>
      <c:valAx>
        <c:axId val="8845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5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Data'!$C$1</c:f>
              <c:strCache>
                <c:ptCount val="1"/>
                <c:pt idx="0">
                  <c:v>Time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46325459317586"/>
                  <c:y val="0.22299504228638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'Raw Data'!$C$2:$C$11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04080"/>
        <c:axId val="886602960"/>
      </c:scatterChart>
      <c:valAx>
        <c:axId val="8866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02960"/>
        <c:crosses val="autoZero"/>
        <c:crossBetween val="midCat"/>
      </c:valAx>
      <c:valAx>
        <c:axId val="8866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0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Miles (x)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'Raw Data'!$B$2:$B$11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'Raw Data'!$C$44:$C$53</c:f>
              <c:numCache>
                <c:formatCode>General</c:formatCode>
                <c:ptCount val="10"/>
                <c:pt idx="0">
                  <c:v>1.2434782608695656</c:v>
                </c:pt>
                <c:pt idx="1">
                  <c:v>0.13478260869565251</c:v>
                </c:pt>
                <c:pt idx="2">
                  <c:v>0.84347826086956523</c:v>
                </c:pt>
                <c:pt idx="3">
                  <c:v>-1.5565217391304351</c:v>
                </c:pt>
                <c:pt idx="4">
                  <c:v>-0.46521739130434714</c:v>
                </c:pt>
                <c:pt idx="5">
                  <c:v>-0.5</c:v>
                </c:pt>
                <c:pt idx="6">
                  <c:v>1.0391304347826091</c:v>
                </c:pt>
                <c:pt idx="7">
                  <c:v>0.31739130434782581</c:v>
                </c:pt>
                <c:pt idx="8">
                  <c:v>0.22173913043478244</c:v>
                </c:pt>
                <c:pt idx="9">
                  <c:v>-1.2782608695652176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651136"/>
        <c:axId val="891619616"/>
      </c:scatterChart>
      <c:valAx>
        <c:axId val="88365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Miles 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1619616"/>
        <c:crosses val="autoZero"/>
        <c:crossBetween val="midCat"/>
      </c:valAx>
      <c:valAx>
        <c:axId val="891619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3651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</xdr:row>
      <xdr:rowOff>76200</xdr:rowOff>
    </xdr:from>
    <xdr:to>
      <xdr:col>15</xdr:col>
      <xdr:colOff>228600</xdr:colOff>
      <xdr:row>18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12</xdr:row>
      <xdr:rowOff>171450</xdr:rowOff>
    </xdr:from>
    <xdr:to>
      <xdr:col>12</xdr:col>
      <xdr:colOff>495299</xdr:colOff>
      <xdr:row>31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4762</xdr:rowOff>
    </xdr:from>
    <xdr:to>
      <xdr:col>13</xdr:col>
      <xdr:colOff>247650</xdr:colOff>
      <xdr:row>13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19</xdr:row>
      <xdr:rowOff>180975</xdr:rowOff>
    </xdr:from>
    <xdr:to>
      <xdr:col>15</xdr:col>
      <xdr:colOff>238125</xdr:colOff>
      <xdr:row>29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>
      <selection activeCell="G9" sqref="G9"/>
    </sheetView>
  </sheetViews>
  <sheetFormatPr defaultRowHeight="15" x14ac:dyDescent="0.25"/>
  <cols>
    <col min="1" max="1" width="21" bestFit="1" customWidth="1"/>
    <col min="2" max="2" width="16.140625" bestFit="1" customWidth="1"/>
    <col min="3" max="3" width="20.140625" bestFit="1" customWidth="1"/>
    <col min="4" max="4" width="16.85546875" bestFit="1" customWidth="1"/>
    <col min="5" max="5" width="7.7109375" bestFit="1" customWidth="1"/>
    <col min="6" max="6" width="15.85546875" bestFit="1" customWidth="1"/>
    <col min="7" max="7" width="13.85546875" bestFit="1" customWidth="1"/>
    <col min="8" max="8" width="23.140625" bestFit="1" customWidth="1"/>
    <col min="9" max="9" width="2.85546875" customWidth="1"/>
    <col min="11" max="11" width="39.5703125" bestFit="1" customWidth="1"/>
  </cols>
  <sheetData>
    <row r="1" spans="1:11" ht="15.75" x14ac:dyDescent="0.25">
      <c r="A1" s="3" t="s">
        <v>0</v>
      </c>
      <c r="B1" s="3" t="s">
        <v>4</v>
      </c>
      <c r="C1" s="3" t="s">
        <v>11</v>
      </c>
      <c r="D1" s="6" t="s">
        <v>12</v>
      </c>
      <c r="E1" s="6" t="s">
        <v>13</v>
      </c>
      <c r="F1" s="6" t="s">
        <v>17</v>
      </c>
      <c r="G1" s="6" t="s">
        <v>16</v>
      </c>
      <c r="H1" s="6" t="s">
        <v>18</v>
      </c>
      <c r="J1" s="6" t="s">
        <v>15</v>
      </c>
      <c r="K1" s="6" t="s">
        <v>19</v>
      </c>
    </row>
    <row r="2" spans="1:11" ht="15.75" x14ac:dyDescent="0.25">
      <c r="A2" s="1">
        <v>1</v>
      </c>
      <c r="B2" s="1">
        <v>100</v>
      </c>
      <c r="C2" s="1">
        <v>9.3000000000000007</v>
      </c>
      <c r="D2">
        <f>$B$15+$B$14*B2</f>
        <v>8.0539000000000005</v>
      </c>
      <c r="E2">
        <f>C2-D2</f>
        <v>1.2461000000000002</v>
      </c>
      <c r="F2">
        <f>E2^2</f>
        <v>1.5527652100000005</v>
      </c>
      <c r="G2">
        <f>C2-$C$13</f>
        <v>2.6000000000000005</v>
      </c>
      <c r="H2">
        <f>G2^2</f>
        <v>6.7600000000000025</v>
      </c>
      <c r="J2">
        <f>H12-F12</f>
        <v>15.871257900000007</v>
      </c>
      <c r="K2">
        <f>J2/H12</f>
        <v>0.66406936820083684</v>
      </c>
    </row>
    <row r="3" spans="1:11" ht="15.75" x14ac:dyDescent="0.25">
      <c r="A3" s="1">
        <v>2</v>
      </c>
      <c r="B3" s="1">
        <v>50</v>
      </c>
      <c r="C3" s="1">
        <v>4.8</v>
      </c>
      <c r="D3">
        <f t="shared" ref="D3:D11" si="0">$B$15+$B$14*B3</f>
        <v>4.6638999999999999</v>
      </c>
      <c r="E3">
        <f t="shared" ref="E3:E11" si="1">C3-D3</f>
        <v>0.13609999999999989</v>
      </c>
      <c r="F3">
        <f t="shared" ref="F3:F11" si="2">E3^2</f>
        <v>1.8523209999999971E-2</v>
      </c>
      <c r="G3">
        <f t="shared" ref="G3:G11" si="3">C3-$C$13</f>
        <v>-1.9000000000000004</v>
      </c>
      <c r="H3">
        <f t="shared" ref="H3:H11" si="4">G3^2</f>
        <v>3.6100000000000012</v>
      </c>
    </row>
    <row r="4" spans="1:11" ht="15.75" x14ac:dyDescent="0.25">
      <c r="A4" s="1">
        <v>3</v>
      </c>
      <c r="B4" s="1">
        <v>100</v>
      </c>
      <c r="C4" s="1">
        <v>8.9</v>
      </c>
      <c r="D4">
        <f t="shared" si="0"/>
        <v>8.0539000000000005</v>
      </c>
      <c r="E4">
        <f t="shared" si="1"/>
        <v>0.84609999999999985</v>
      </c>
      <c r="F4">
        <f t="shared" si="2"/>
        <v>0.71588520999999972</v>
      </c>
      <c r="G4">
        <f t="shared" si="3"/>
        <v>2.2000000000000002</v>
      </c>
      <c r="H4">
        <f t="shared" si="4"/>
        <v>4.8400000000000007</v>
      </c>
    </row>
    <row r="5" spans="1:11" ht="15.75" x14ac:dyDescent="0.25">
      <c r="A5" s="1">
        <v>4</v>
      </c>
      <c r="B5" s="1">
        <v>100</v>
      </c>
      <c r="C5" s="1">
        <v>6.5</v>
      </c>
      <c r="D5">
        <f t="shared" si="0"/>
        <v>8.0539000000000005</v>
      </c>
      <c r="E5">
        <f t="shared" si="1"/>
        <v>-1.5539000000000005</v>
      </c>
      <c r="F5">
        <f t="shared" si="2"/>
        <v>2.4146052100000017</v>
      </c>
      <c r="G5">
        <f t="shared" si="3"/>
        <v>-0.20000000000000018</v>
      </c>
      <c r="H5">
        <f t="shared" si="4"/>
        <v>4.000000000000007E-2</v>
      </c>
    </row>
    <row r="6" spans="1:11" ht="15.75" x14ac:dyDescent="0.25">
      <c r="A6" s="1">
        <v>5</v>
      </c>
      <c r="B6" s="1">
        <v>50</v>
      </c>
      <c r="C6" s="1">
        <v>4.2</v>
      </c>
      <c r="D6">
        <f t="shared" si="0"/>
        <v>4.6638999999999999</v>
      </c>
      <c r="E6">
        <f t="shared" si="1"/>
        <v>-0.46389999999999976</v>
      </c>
      <c r="F6">
        <f t="shared" si="2"/>
        <v>0.21520320999999978</v>
      </c>
      <c r="G6">
        <f t="shared" si="3"/>
        <v>-2.5</v>
      </c>
      <c r="H6">
        <f t="shared" si="4"/>
        <v>6.25</v>
      </c>
    </row>
    <row r="7" spans="1:11" ht="15.75" x14ac:dyDescent="0.25">
      <c r="A7" s="1">
        <v>6</v>
      </c>
      <c r="B7" s="1">
        <v>80</v>
      </c>
      <c r="C7" s="1">
        <v>6.2</v>
      </c>
      <c r="D7">
        <f t="shared" si="0"/>
        <v>6.6978999999999997</v>
      </c>
      <c r="E7">
        <f t="shared" si="1"/>
        <v>-0.49789999999999957</v>
      </c>
      <c r="F7">
        <f t="shared" si="2"/>
        <v>0.24790440999999958</v>
      </c>
      <c r="G7">
        <f t="shared" si="3"/>
        <v>-0.5</v>
      </c>
      <c r="H7">
        <f t="shared" si="4"/>
        <v>0.25</v>
      </c>
    </row>
    <row r="8" spans="1:11" ht="15.75" x14ac:dyDescent="0.25">
      <c r="A8" s="1">
        <v>7</v>
      </c>
      <c r="B8" s="1">
        <v>75</v>
      </c>
      <c r="C8" s="1">
        <v>7.4</v>
      </c>
      <c r="D8">
        <f t="shared" si="0"/>
        <v>6.3589000000000002</v>
      </c>
      <c r="E8">
        <f t="shared" si="1"/>
        <v>1.0411000000000001</v>
      </c>
      <c r="F8">
        <f t="shared" si="2"/>
        <v>1.0838892100000004</v>
      </c>
      <c r="G8">
        <f t="shared" si="3"/>
        <v>0.70000000000000018</v>
      </c>
      <c r="H8">
        <f t="shared" si="4"/>
        <v>0.49000000000000027</v>
      </c>
    </row>
    <row r="9" spans="1:11" ht="15.75" x14ac:dyDescent="0.25">
      <c r="A9" s="1">
        <v>8</v>
      </c>
      <c r="B9" s="1">
        <v>65</v>
      </c>
      <c r="C9" s="2">
        <v>6</v>
      </c>
      <c r="D9">
        <f t="shared" si="0"/>
        <v>5.6809000000000003</v>
      </c>
      <c r="E9">
        <f t="shared" si="1"/>
        <v>0.31909999999999972</v>
      </c>
      <c r="F9">
        <f t="shared" si="2"/>
        <v>0.10182480999999982</v>
      </c>
      <c r="G9">
        <f t="shared" si="3"/>
        <v>-0.70000000000000018</v>
      </c>
      <c r="H9">
        <f t="shared" si="4"/>
        <v>0.49000000000000027</v>
      </c>
    </row>
    <row r="10" spans="1:11" ht="15.75" x14ac:dyDescent="0.25">
      <c r="A10" s="1">
        <v>9</v>
      </c>
      <c r="B10" s="1">
        <v>90</v>
      </c>
      <c r="C10" s="1">
        <v>7.6</v>
      </c>
      <c r="D10">
        <f t="shared" si="0"/>
        <v>7.3759000000000006</v>
      </c>
      <c r="E10">
        <f t="shared" si="1"/>
        <v>0.22409999999999908</v>
      </c>
      <c r="F10">
        <f t="shared" si="2"/>
        <v>5.0220809999999588E-2</v>
      </c>
      <c r="G10">
        <f t="shared" si="3"/>
        <v>0.89999999999999947</v>
      </c>
      <c r="H10">
        <f t="shared" si="4"/>
        <v>0.80999999999999905</v>
      </c>
    </row>
    <row r="11" spans="1:11" ht="15.75" x14ac:dyDescent="0.25">
      <c r="A11" s="1">
        <v>10</v>
      </c>
      <c r="B11" s="1">
        <v>90</v>
      </c>
      <c r="C11" s="1">
        <v>6.1</v>
      </c>
      <c r="D11">
        <f t="shared" si="0"/>
        <v>7.3759000000000006</v>
      </c>
      <c r="E11">
        <f t="shared" si="1"/>
        <v>-1.2759000000000009</v>
      </c>
      <c r="F11">
        <f t="shared" si="2"/>
        <v>1.6279208100000024</v>
      </c>
      <c r="G11">
        <f t="shared" si="3"/>
        <v>-0.60000000000000053</v>
      </c>
      <c r="H11">
        <f t="shared" si="4"/>
        <v>0.36000000000000065</v>
      </c>
    </row>
    <row r="12" spans="1:11" ht="15.75" x14ac:dyDescent="0.25">
      <c r="A12" s="1" t="s">
        <v>3</v>
      </c>
      <c r="B12" s="1">
        <f t="shared" ref="B12:H12" si="5">SUM(B2:B11)</f>
        <v>800</v>
      </c>
      <c r="C12" s="1">
        <f t="shared" si="5"/>
        <v>67</v>
      </c>
      <c r="D12">
        <f t="shared" si="5"/>
        <v>66.978999999999999</v>
      </c>
      <c r="E12">
        <f t="shared" si="5"/>
        <v>2.0999999999998131E-2</v>
      </c>
      <c r="F12">
        <f t="shared" si="5"/>
        <v>8.0287421000000023</v>
      </c>
      <c r="G12">
        <f t="shared" si="5"/>
        <v>-8.8817841970012523E-16</v>
      </c>
      <c r="H12">
        <f t="shared" si="5"/>
        <v>23.900000000000009</v>
      </c>
    </row>
    <row r="13" spans="1:11" x14ac:dyDescent="0.25">
      <c r="A13" s="4" t="s">
        <v>7</v>
      </c>
      <c r="B13" s="5">
        <f>AVERAGE(B2:B11)</f>
        <v>80</v>
      </c>
      <c r="C13" s="5">
        <f>AVERAGE(C2:C11)</f>
        <v>6.7</v>
      </c>
    </row>
    <row r="14" spans="1:11" ht="15.75" x14ac:dyDescent="0.25">
      <c r="A14" t="s">
        <v>1</v>
      </c>
      <c r="B14" s="1">
        <v>6.7799999999999999E-2</v>
      </c>
    </row>
    <row r="15" spans="1:11" x14ac:dyDescent="0.25">
      <c r="A15" t="s">
        <v>10</v>
      </c>
      <c r="B15">
        <v>1.2739</v>
      </c>
    </row>
    <row r="18" spans="2:3" x14ac:dyDescent="0.25">
      <c r="B18" t="s">
        <v>2</v>
      </c>
    </row>
    <row r="21" spans="2:3" x14ac:dyDescent="0.25">
      <c r="B21" t="s">
        <v>2</v>
      </c>
      <c r="C21" t="s">
        <v>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" sqref="J1"/>
    </sheetView>
  </sheetViews>
  <sheetFormatPr defaultRowHeight="15" x14ac:dyDescent="0.25"/>
  <cols>
    <col min="1" max="1" width="21" bestFit="1" customWidth="1"/>
    <col min="2" max="2" width="16.140625" bestFit="1" customWidth="1"/>
    <col min="3" max="3" width="20.140625" bestFit="1" customWidth="1"/>
    <col min="5" max="5" width="12.7109375" bestFit="1" customWidth="1"/>
    <col min="6" max="6" width="16.28515625" bestFit="1" customWidth="1"/>
    <col min="7" max="7" width="15.28515625" bestFit="1" customWidth="1"/>
    <col min="9" max="9" width="11.42578125" bestFit="1" customWidth="1"/>
  </cols>
  <sheetData>
    <row r="1" spans="1:10" ht="15.75" x14ac:dyDescent="0.25">
      <c r="A1" s="3" t="s">
        <v>0</v>
      </c>
      <c r="B1" s="3" t="s">
        <v>4</v>
      </c>
      <c r="C1" s="3" t="s">
        <v>5</v>
      </c>
      <c r="D1" s="6" t="s">
        <v>6</v>
      </c>
      <c r="E1" s="6" t="s">
        <v>8</v>
      </c>
      <c r="F1" s="6" t="s">
        <v>9</v>
      </c>
      <c r="G1" s="6" t="s">
        <v>14</v>
      </c>
      <c r="H1" s="6" t="s">
        <v>2</v>
      </c>
      <c r="I1" s="6" t="s">
        <v>1</v>
      </c>
      <c r="J1">
        <f>F12/G12</f>
        <v>6.7826086956521744E-2</v>
      </c>
    </row>
    <row r="2" spans="1:10" ht="15.75" x14ac:dyDescent="0.25">
      <c r="A2" s="1">
        <v>1</v>
      </c>
      <c r="B2" s="1">
        <v>100</v>
      </c>
      <c r="C2" s="1">
        <v>9.3000000000000007</v>
      </c>
      <c r="D2">
        <f>B2-$B$13</f>
        <v>20</v>
      </c>
      <c r="E2">
        <f>C2-$C$13</f>
        <v>2.6000000000000005</v>
      </c>
      <c r="F2">
        <f>D2*E2</f>
        <v>52.000000000000014</v>
      </c>
      <c r="G2">
        <f>D2^2</f>
        <v>400</v>
      </c>
      <c r="I2" s="9" t="s">
        <v>10</v>
      </c>
      <c r="J2">
        <f>C13-J1*B13</f>
        <v>1.2739130434782604</v>
      </c>
    </row>
    <row r="3" spans="1:10" ht="15.75" x14ac:dyDescent="0.25">
      <c r="A3" s="1">
        <v>2</v>
      </c>
      <c r="B3" s="1">
        <v>50</v>
      </c>
      <c r="C3" s="1">
        <v>4.8</v>
      </c>
      <c r="D3">
        <f t="shared" ref="D3:D11" si="0">B3-$B$13</f>
        <v>-30</v>
      </c>
      <c r="E3">
        <f t="shared" ref="E3:E11" si="1">C3-$C$13</f>
        <v>-1.9000000000000004</v>
      </c>
      <c r="F3">
        <f t="shared" ref="F3:F11" si="2">D3*E3</f>
        <v>57.000000000000014</v>
      </c>
      <c r="G3">
        <f t="shared" ref="G3:G11" si="3">D3^2</f>
        <v>900</v>
      </c>
    </row>
    <row r="4" spans="1:10" ht="15.75" x14ac:dyDescent="0.25">
      <c r="A4" s="1">
        <v>3</v>
      </c>
      <c r="B4" s="1">
        <v>100</v>
      </c>
      <c r="C4" s="1">
        <v>8.9</v>
      </c>
      <c r="D4">
        <f t="shared" si="0"/>
        <v>20</v>
      </c>
      <c r="E4">
        <f t="shared" si="1"/>
        <v>2.2000000000000002</v>
      </c>
      <c r="F4">
        <f t="shared" si="2"/>
        <v>44</v>
      </c>
      <c r="G4">
        <f t="shared" si="3"/>
        <v>400</v>
      </c>
    </row>
    <row r="5" spans="1:10" ht="15.75" x14ac:dyDescent="0.25">
      <c r="A5" s="1">
        <v>4</v>
      </c>
      <c r="B5" s="1">
        <v>100</v>
      </c>
      <c r="C5" s="1">
        <v>6.5</v>
      </c>
      <c r="D5">
        <f t="shared" si="0"/>
        <v>20</v>
      </c>
      <c r="E5">
        <f t="shared" si="1"/>
        <v>-0.20000000000000018</v>
      </c>
      <c r="F5">
        <f t="shared" si="2"/>
        <v>-4.0000000000000036</v>
      </c>
      <c r="G5">
        <f t="shared" si="3"/>
        <v>400</v>
      </c>
    </row>
    <row r="6" spans="1:10" ht="15.75" x14ac:dyDescent="0.25">
      <c r="A6" s="1">
        <v>5</v>
      </c>
      <c r="B6" s="1">
        <v>50</v>
      </c>
      <c r="C6" s="1">
        <v>4.2</v>
      </c>
      <c r="D6">
        <f t="shared" si="0"/>
        <v>-30</v>
      </c>
      <c r="E6">
        <f t="shared" si="1"/>
        <v>-2.5</v>
      </c>
      <c r="F6">
        <f t="shared" si="2"/>
        <v>75</v>
      </c>
      <c r="G6">
        <f t="shared" si="3"/>
        <v>900</v>
      </c>
    </row>
    <row r="7" spans="1:10" ht="15.75" x14ac:dyDescent="0.25">
      <c r="A7" s="1">
        <v>6</v>
      </c>
      <c r="B7" s="1">
        <v>80</v>
      </c>
      <c r="C7" s="1">
        <v>6.2</v>
      </c>
      <c r="D7">
        <f t="shared" si="0"/>
        <v>0</v>
      </c>
      <c r="E7">
        <f t="shared" si="1"/>
        <v>-0.5</v>
      </c>
      <c r="F7">
        <f t="shared" si="2"/>
        <v>0</v>
      </c>
      <c r="G7">
        <f t="shared" si="3"/>
        <v>0</v>
      </c>
    </row>
    <row r="8" spans="1:10" ht="15.75" x14ac:dyDescent="0.25">
      <c r="A8" s="1">
        <v>7</v>
      </c>
      <c r="B8" s="1">
        <v>75</v>
      </c>
      <c r="C8" s="1">
        <v>7.4</v>
      </c>
      <c r="D8">
        <f t="shared" si="0"/>
        <v>-5</v>
      </c>
      <c r="E8">
        <f t="shared" si="1"/>
        <v>0.70000000000000018</v>
      </c>
      <c r="F8">
        <f t="shared" si="2"/>
        <v>-3.5000000000000009</v>
      </c>
      <c r="G8">
        <f t="shared" si="3"/>
        <v>25</v>
      </c>
    </row>
    <row r="9" spans="1:10" ht="15.75" x14ac:dyDescent="0.25">
      <c r="A9" s="1">
        <v>8</v>
      </c>
      <c r="B9" s="1">
        <v>65</v>
      </c>
      <c r="C9" s="2">
        <v>6</v>
      </c>
      <c r="D9">
        <f t="shared" si="0"/>
        <v>-15</v>
      </c>
      <c r="E9">
        <f t="shared" si="1"/>
        <v>-0.70000000000000018</v>
      </c>
      <c r="F9">
        <f t="shared" si="2"/>
        <v>10.500000000000004</v>
      </c>
      <c r="G9">
        <f t="shared" si="3"/>
        <v>225</v>
      </c>
    </row>
    <row r="10" spans="1:10" ht="15.75" x14ac:dyDescent="0.25">
      <c r="A10" s="1">
        <v>9</v>
      </c>
      <c r="B10" s="1">
        <v>90</v>
      </c>
      <c r="C10" s="1">
        <v>7.6</v>
      </c>
      <c r="D10">
        <f t="shared" si="0"/>
        <v>10</v>
      </c>
      <c r="E10">
        <f t="shared" si="1"/>
        <v>0.89999999999999947</v>
      </c>
      <c r="F10">
        <f t="shared" si="2"/>
        <v>8.9999999999999947</v>
      </c>
      <c r="G10">
        <f t="shared" si="3"/>
        <v>100</v>
      </c>
    </row>
    <row r="11" spans="1:10" ht="15.75" x14ac:dyDescent="0.25">
      <c r="A11" s="1">
        <v>10</v>
      </c>
      <c r="B11" s="1">
        <v>90</v>
      </c>
      <c r="C11" s="1">
        <v>6.1</v>
      </c>
      <c r="D11">
        <f t="shared" si="0"/>
        <v>10</v>
      </c>
      <c r="E11">
        <f t="shared" si="1"/>
        <v>-0.60000000000000053</v>
      </c>
      <c r="F11">
        <f t="shared" si="2"/>
        <v>-6.0000000000000053</v>
      </c>
      <c r="G11">
        <f t="shared" si="3"/>
        <v>100</v>
      </c>
    </row>
    <row r="12" spans="1:10" ht="15.75" x14ac:dyDescent="0.25">
      <c r="A12" s="7" t="s">
        <v>3</v>
      </c>
      <c r="B12" s="7">
        <f t="shared" ref="B12:G12" si="4">SUM(B2:B11)</f>
        <v>800</v>
      </c>
      <c r="C12" s="7">
        <f t="shared" si="4"/>
        <v>67</v>
      </c>
      <c r="D12" s="8">
        <f t="shared" si="4"/>
        <v>0</v>
      </c>
      <c r="E12" s="8">
        <f t="shared" si="4"/>
        <v>-8.8817841970012523E-16</v>
      </c>
      <c r="F12" s="8">
        <f t="shared" si="4"/>
        <v>234.00000000000003</v>
      </c>
      <c r="G12" s="8">
        <f t="shared" si="4"/>
        <v>3450</v>
      </c>
    </row>
    <row r="13" spans="1:10" x14ac:dyDescent="0.25">
      <c r="A13" s="4" t="s">
        <v>7</v>
      </c>
      <c r="B13" s="5">
        <f>AVERAGE(B2:B11)</f>
        <v>80</v>
      </c>
      <c r="C13" s="5">
        <f>AVERAGE(C2:C11)</f>
        <v>6.7</v>
      </c>
    </row>
    <row r="15" spans="1:10" x14ac:dyDescent="0.25">
      <c r="A15" t="s">
        <v>2</v>
      </c>
      <c r="B15" t="s">
        <v>2</v>
      </c>
    </row>
    <row r="18" spans="2:3" x14ac:dyDescent="0.25">
      <c r="B18" t="s">
        <v>2</v>
      </c>
    </row>
    <row r="21" spans="2:3" x14ac:dyDescent="0.25">
      <c r="B21" t="s">
        <v>2</v>
      </c>
      <c r="C2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P7" sqref="P7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9" bestFit="1" customWidth="1"/>
  </cols>
  <sheetData>
    <row r="1" spans="1:3" ht="15.75" x14ac:dyDescent="0.25">
      <c r="A1" s="3" t="s">
        <v>0</v>
      </c>
      <c r="B1" s="3" t="s">
        <v>4</v>
      </c>
      <c r="C1" s="3" t="s">
        <v>5</v>
      </c>
    </row>
    <row r="2" spans="1:3" ht="15.75" x14ac:dyDescent="0.25">
      <c r="A2" s="1">
        <v>1</v>
      </c>
      <c r="B2" s="1">
        <v>100</v>
      </c>
      <c r="C2" s="1">
        <v>9.3000000000000007</v>
      </c>
    </row>
    <row r="3" spans="1:3" ht="15.75" x14ac:dyDescent="0.25">
      <c r="A3" s="1">
        <v>2</v>
      </c>
      <c r="B3" s="1">
        <v>50</v>
      </c>
      <c r="C3" s="1">
        <v>4.8</v>
      </c>
    </row>
    <row r="4" spans="1:3" ht="15.75" x14ac:dyDescent="0.25">
      <c r="A4" s="1">
        <v>3</v>
      </c>
      <c r="B4" s="1">
        <v>100</v>
      </c>
      <c r="C4" s="1">
        <v>8.9</v>
      </c>
    </row>
    <row r="5" spans="1:3" ht="15.75" x14ac:dyDescent="0.25">
      <c r="A5" s="1">
        <v>4</v>
      </c>
      <c r="B5" s="1">
        <v>100</v>
      </c>
      <c r="C5" s="1">
        <v>6.5</v>
      </c>
    </row>
    <row r="6" spans="1:3" ht="15.75" x14ac:dyDescent="0.25">
      <c r="A6" s="1">
        <v>5</v>
      </c>
      <c r="B6" s="1">
        <v>50</v>
      </c>
      <c r="C6" s="1">
        <v>4.2</v>
      </c>
    </row>
    <row r="7" spans="1:3" ht="15.75" x14ac:dyDescent="0.25">
      <c r="A7" s="1">
        <v>6</v>
      </c>
      <c r="B7" s="1">
        <v>80</v>
      </c>
      <c r="C7" s="1">
        <v>6.2</v>
      </c>
    </row>
    <row r="8" spans="1:3" ht="15.75" x14ac:dyDescent="0.25">
      <c r="A8" s="1">
        <v>7</v>
      </c>
      <c r="B8" s="1">
        <v>75</v>
      </c>
      <c r="C8" s="1">
        <v>7.4</v>
      </c>
    </row>
    <row r="9" spans="1:3" ht="15.75" x14ac:dyDescent="0.25">
      <c r="A9" s="1">
        <v>8</v>
      </c>
      <c r="B9" s="1">
        <v>65</v>
      </c>
      <c r="C9" s="2">
        <v>6</v>
      </c>
    </row>
    <row r="10" spans="1:3" ht="15.75" x14ac:dyDescent="0.25">
      <c r="A10" s="1">
        <v>9</v>
      </c>
      <c r="B10" s="1">
        <v>90</v>
      </c>
      <c r="C10" s="1">
        <v>7.6</v>
      </c>
    </row>
    <row r="11" spans="1:3" ht="15.75" x14ac:dyDescent="0.25">
      <c r="A11" s="1">
        <v>10</v>
      </c>
      <c r="B11" s="1">
        <v>90</v>
      </c>
      <c r="C11" s="1">
        <v>6.1</v>
      </c>
    </row>
    <row r="20" spans="1:6" x14ac:dyDescent="0.25">
      <c r="A20" t="s">
        <v>20</v>
      </c>
    </row>
    <row r="21" spans="1:6" ht="15.75" thickBot="1" x14ac:dyDescent="0.3"/>
    <row r="22" spans="1:6" x14ac:dyDescent="0.25">
      <c r="A22" s="13" t="s">
        <v>21</v>
      </c>
      <c r="B22" s="13"/>
    </row>
    <row r="23" spans="1:6" x14ac:dyDescent="0.25">
      <c r="A23" s="10" t="s">
        <v>22</v>
      </c>
      <c r="B23" s="10">
        <v>0.81490570719839883</v>
      </c>
    </row>
    <row r="24" spans="1:6" x14ac:dyDescent="0.25">
      <c r="A24" s="10" t="s">
        <v>23</v>
      </c>
      <c r="B24" s="10">
        <v>0.66407131162452249</v>
      </c>
    </row>
    <row r="25" spans="1:6" x14ac:dyDescent="0.25">
      <c r="A25" s="10" t="s">
        <v>24</v>
      </c>
      <c r="B25" s="10">
        <v>0.6220802255775878</v>
      </c>
    </row>
    <row r="26" spans="1:6" x14ac:dyDescent="0.25">
      <c r="A26" s="10" t="s">
        <v>25</v>
      </c>
      <c r="B26" s="10">
        <v>1.0017918728567023</v>
      </c>
    </row>
    <row r="27" spans="1:6" ht="15.75" thickBot="1" x14ac:dyDescent="0.3">
      <c r="A27" s="11" t="s">
        <v>26</v>
      </c>
      <c r="B27" s="11">
        <v>10</v>
      </c>
    </row>
    <row r="29" spans="1:6" ht="15.75" thickBot="1" x14ac:dyDescent="0.3">
      <c r="A29" t="s">
        <v>27</v>
      </c>
    </row>
    <row r="30" spans="1:6" x14ac:dyDescent="0.25">
      <c r="A30" s="12"/>
      <c r="B30" s="12" t="s">
        <v>32</v>
      </c>
      <c r="C30" s="12" t="s">
        <v>33</v>
      </c>
      <c r="D30" s="12" t="s">
        <v>34</v>
      </c>
      <c r="E30" s="12" t="s">
        <v>35</v>
      </c>
      <c r="F30" s="12" t="s">
        <v>36</v>
      </c>
    </row>
    <row r="31" spans="1:6" x14ac:dyDescent="0.25">
      <c r="A31" s="10" t="s">
        <v>28</v>
      </c>
      <c r="B31" s="10">
        <v>1</v>
      </c>
      <c r="C31" s="10">
        <v>15.871304347826094</v>
      </c>
      <c r="D31" s="10">
        <v>15.871304347826094</v>
      </c>
      <c r="E31" s="10">
        <v>15.814578143615295</v>
      </c>
      <c r="F31" s="10">
        <v>4.0801766797898256E-3</v>
      </c>
    </row>
    <row r="32" spans="1:6" x14ac:dyDescent="0.25">
      <c r="A32" s="10" t="s">
        <v>29</v>
      </c>
      <c r="B32" s="10">
        <v>8</v>
      </c>
      <c r="C32" s="10">
        <v>8.0286956521739157</v>
      </c>
      <c r="D32" s="10">
        <v>1.0035869565217395</v>
      </c>
      <c r="E32" s="10"/>
      <c r="F32" s="10"/>
    </row>
    <row r="33" spans="1:9" ht="15.75" thickBot="1" x14ac:dyDescent="0.3">
      <c r="A33" s="11" t="s">
        <v>30</v>
      </c>
      <c r="B33" s="11">
        <v>9</v>
      </c>
      <c r="C33" s="11">
        <v>23.900000000000009</v>
      </c>
      <c r="D33" s="11"/>
      <c r="E33" s="11"/>
      <c r="F33" s="11"/>
    </row>
    <row r="34" spans="1:9" ht="15.75" thickBot="1" x14ac:dyDescent="0.3"/>
    <row r="35" spans="1:9" x14ac:dyDescent="0.25">
      <c r="A35" s="12"/>
      <c r="B35" s="12" t="s">
        <v>37</v>
      </c>
      <c r="C35" s="12" t="s">
        <v>25</v>
      </c>
      <c r="D35" s="12" t="s">
        <v>38</v>
      </c>
      <c r="E35" s="12" t="s">
        <v>39</v>
      </c>
      <c r="F35" s="12" t="s">
        <v>40</v>
      </c>
      <c r="G35" s="12" t="s">
        <v>41</v>
      </c>
      <c r="H35" s="12" t="s">
        <v>42</v>
      </c>
      <c r="I35" s="12" t="s">
        <v>43</v>
      </c>
    </row>
    <row r="36" spans="1:9" x14ac:dyDescent="0.25">
      <c r="A36" s="10" t="s">
        <v>31</v>
      </c>
      <c r="B36" s="10">
        <v>1.2739130434782604</v>
      </c>
      <c r="C36" s="10">
        <v>1.4007445247769139</v>
      </c>
      <c r="D36" s="10">
        <v>0.90945423733221231</v>
      </c>
      <c r="E36" s="10">
        <v>0.38968736066479526</v>
      </c>
      <c r="F36" s="10">
        <v>-1.9562096230218988</v>
      </c>
      <c r="G36" s="10">
        <v>4.5040357099784192</v>
      </c>
      <c r="H36" s="10">
        <v>-1.9562096230218988</v>
      </c>
      <c r="I36" s="10">
        <v>4.5040357099784192</v>
      </c>
    </row>
    <row r="37" spans="1:9" ht="15.75" thickBot="1" x14ac:dyDescent="0.3">
      <c r="A37" s="11" t="s">
        <v>4</v>
      </c>
      <c r="B37" s="11">
        <v>6.7826086956521744E-2</v>
      </c>
      <c r="C37" s="11">
        <v>1.7055637484606118E-2</v>
      </c>
      <c r="D37" s="11">
        <v>3.9767547251012716</v>
      </c>
      <c r="E37" s="11">
        <v>4.0801766797898256E-3</v>
      </c>
      <c r="F37" s="11">
        <v>2.8495716388476838E-2</v>
      </c>
      <c r="G37" s="11">
        <v>0.10715645752456665</v>
      </c>
      <c r="H37" s="11">
        <v>2.8495716388476838E-2</v>
      </c>
      <c r="I37" s="11">
        <v>0.10715645752456665</v>
      </c>
    </row>
    <row r="41" spans="1:9" x14ac:dyDescent="0.25">
      <c r="A41" t="s">
        <v>44</v>
      </c>
    </row>
    <row r="42" spans="1:9" ht="15.75" thickBot="1" x14ac:dyDescent="0.3"/>
    <row r="43" spans="1:9" x14ac:dyDescent="0.25">
      <c r="A43" s="12" t="s">
        <v>45</v>
      </c>
      <c r="B43" s="12" t="s">
        <v>46</v>
      </c>
      <c r="C43" s="12" t="s">
        <v>47</v>
      </c>
    </row>
    <row r="44" spans="1:9" x14ac:dyDescent="0.25">
      <c r="A44" s="10">
        <v>1</v>
      </c>
      <c r="B44" s="10">
        <v>8.0565217391304351</v>
      </c>
      <c r="C44" s="10">
        <v>1.2434782608695656</v>
      </c>
    </row>
    <row r="45" spans="1:9" x14ac:dyDescent="0.25">
      <c r="A45" s="10">
        <v>2</v>
      </c>
      <c r="B45" s="10">
        <v>4.6652173913043473</v>
      </c>
      <c r="C45" s="10">
        <v>0.13478260869565251</v>
      </c>
    </row>
    <row r="46" spans="1:9" x14ac:dyDescent="0.25">
      <c r="A46" s="10">
        <v>3</v>
      </c>
      <c r="B46" s="10">
        <v>8.0565217391304351</v>
      </c>
      <c r="C46" s="10">
        <v>0.84347826086956523</v>
      </c>
    </row>
    <row r="47" spans="1:9" x14ac:dyDescent="0.25">
      <c r="A47" s="10">
        <v>4</v>
      </c>
      <c r="B47" s="10">
        <v>8.0565217391304351</v>
      </c>
      <c r="C47" s="10">
        <v>-1.5565217391304351</v>
      </c>
    </row>
    <row r="48" spans="1:9" x14ac:dyDescent="0.25">
      <c r="A48" s="10">
        <v>5</v>
      </c>
      <c r="B48" s="10">
        <v>4.6652173913043473</v>
      </c>
      <c r="C48" s="10">
        <v>-0.46521739130434714</v>
      </c>
    </row>
    <row r="49" spans="1:3" x14ac:dyDescent="0.25">
      <c r="A49" s="10">
        <v>6</v>
      </c>
      <c r="B49" s="10">
        <v>6.7</v>
      </c>
      <c r="C49" s="10">
        <v>-0.5</v>
      </c>
    </row>
    <row r="50" spans="1:3" x14ac:dyDescent="0.25">
      <c r="A50" s="10">
        <v>7</v>
      </c>
      <c r="B50" s="10">
        <v>6.3608695652173912</v>
      </c>
      <c r="C50" s="10">
        <v>1.0391304347826091</v>
      </c>
    </row>
    <row r="51" spans="1:3" x14ac:dyDescent="0.25">
      <c r="A51" s="10">
        <v>8</v>
      </c>
      <c r="B51" s="10">
        <v>5.6826086956521742</v>
      </c>
      <c r="C51" s="10">
        <v>0.31739130434782581</v>
      </c>
    </row>
    <row r="52" spans="1:3" x14ac:dyDescent="0.25">
      <c r="A52" s="10">
        <v>9</v>
      </c>
      <c r="B52" s="10">
        <v>7.3782608695652172</v>
      </c>
      <c r="C52" s="10">
        <v>0.22173913043478244</v>
      </c>
    </row>
    <row r="53" spans="1:3" ht="15.75" thickBot="1" x14ac:dyDescent="0.3">
      <c r="A53" s="11">
        <v>10</v>
      </c>
      <c r="B53" s="11">
        <v>7.3782608695652172</v>
      </c>
      <c r="C53" s="11">
        <v>-1.2782608695652176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</vt:lpstr>
      <vt:lpstr>Slope and Y-Intercept</vt:lpstr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Intern Three</cp:lastModifiedBy>
  <dcterms:created xsi:type="dcterms:W3CDTF">2012-11-30T13:48:04Z</dcterms:created>
  <dcterms:modified xsi:type="dcterms:W3CDTF">2015-09-22T20:05:24Z</dcterms:modified>
</cp:coreProperties>
</file>