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Time Series Analysis\Links tham khao\"/>
    </mc:Choice>
  </mc:AlternateContent>
  <bookViews>
    <workbookView xWindow="0" yWindow="0" windowWidth="24000" windowHeight="9735" firstSheet="3" activeTab="7"/>
  </bookViews>
  <sheets>
    <sheet name="Data" sheetId="4" r:id="rId1"/>
    <sheet name="Exponential Smoothing" sheetId="5" r:id="rId2"/>
    <sheet name="Moving Average" sheetId="6" r:id="rId3"/>
    <sheet name="Regression work" sheetId="8" r:id="rId4"/>
    <sheet name="Regression" sheetId="7" r:id="rId5"/>
    <sheet name="Regression w time variable work" sheetId="10" r:id="rId6"/>
    <sheet name="Regression w time variable" sheetId="9" r:id="rId7"/>
    <sheet name="Graph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9" l="1"/>
  <c r="O39" i="9"/>
  <c r="O40" i="9"/>
  <c r="O41" i="9"/>
  <c r="O42" i="9"/>
  <c r="O43" i="9"/>
  <c r="O44" i="9"/>
  <c r="O45" i="9"/>
  <c r="O46" i="9"/>
  <c r="O47" i="9"/>
  <c r="O48" i="9"/>
  <c r="O49" i="9"/>
  <c r="S8" i="9"/>
  <c r="S16" i="9"/>
  <c r="S24" i="9"/>
  <c r="S32" i="9"/>
  <c r="R4" i="9"/>
  <c r="S4" i="9" s="1"/>
  <c r="R8" i="9"/>
  <c r="R12" i="9"/>
  <c r="S12" i="9" s="1"/>
  <c r="R16" i="9"/>
  <c r="R20" i="9"/>
  <c r="S20" i="9" s="1"/>
  <c r="R24" i="9"/>
  <c r="R28" i="9"/>
  <c r="S28" i="9" s="1"/>
  <c r="R32" i="9"/>
  <c r="R36" i="9"/>
  <c r="S36" i="9" s="1"/>
  <c r="O3" i="9"/>
  <c r="R3" i="9" s="1"/>
  <c r="S3" i="9" s="1"/>
  <c r="O4" i="9"/>
  <c r="O5" i="9"/>
  <c r="R5" i="9" s="1"/>
  <c r="S5" i="9" s="1"/>
  <c r="O6" i="9"/>
  <c r="R6" i="9" s="1"/>
  <c r="S6" i="9" s="1"/>
  <c r="O7" i="9"/>
  <c r="R7" i="9" s="1"/>
  <c r="S7" i="9" s="1"/>
  <c r="O8" i="9"/>
  <c r="O9" i="9"/>
  <c r="R9" i="9" s="1"/>
  <c r="S9" i="9" s="1"/>
  <c r="O10" i="9"/>
  <c r="R10" i="9" s="1"/>
  <c r="S10" i="9" s="1"/>
  <c r="O11" i="9"/>
  <c r="R11" i="9" s="1"/>
  <c r="S11" i="9" s="1"/>
  <c r="O12" i="9"/>
  <c r="O13" i="9"/>
  <c r="R13" i="9" s="1"/>
  <c r="S13" i="9" s="1"/>
  <c r="O14" i="9"/>
  <c r="R14" i="9" s="1"/>
  <c r="S14" i="9" s="1"/>
  <c r="O15" i="9"/>
  <c r="R15" i="9" s="1"/>
  <c r="S15" i="9" s="1"/>
  <c r="O16" i="9"/>
  <c r="O17" i="9"/>
  <c r="R17" i="9" s="1"/>
  <c r="S17" i="9" s="1"/>
  <c r="O18" i="9"/>
  <c r="R18" i="9" s="1"/>
  <c r="S18" i="9" s="1"/>
  <c r="O19" i="9"/>
  <c r="R19" i="9" s="1"/>
  <c r="S19" i="9" s="1"/>
  <c r="O20" i="9"/>
  <c r="O21" i="9"/>
  <c r="R21" i="9" s="1"/>
  <c r="S21" i="9" s="1"/>
  <c r="O22" i="9"/>
  <c r="R22" i="9" s="1"/>
  <c r="S22" i="9" s="1"/>
  <c r="O23" i="9"/>
  <c r="R23" i="9" s="1"/>
  <c r="S23" i="9" s="1"/>
  <c r="O24" i="9"/>
  <c r="O25" i="9"/>
  <c r="R25" i="9" s="1"/>
  <c r="S25" i="9" s="1"/>
  <c r="O26" i="9"/>
  <c r="R26" i="9" s="1"/>
  <c r="S26" i="9" s="1"/>
  <c r="O27" i="9"/>
  <c r="R27" i="9" s="1"/>
  <c r="S27" i="9" s="1"/>
  <c r="O28" i="9"/>
  <c r="O29" i="9"/>
  <c r="R29" i="9" s="1"/>
  <c r="S29" i="9" s="1"/>
  <c r="O30" i="9"/>
  <c r="R30" i="9" s="1"/>
  <c r="S30" i="9" s="1"/>
  <c r="O31" i="9"/>
  <c r="R31" i="9" s="1"/>
  <c r="S31" i="9" s="1"/>
  <c r="O32" i="9"/>
  <c r="O33" i="9"/>
  <c r="R33" i="9" s="1"/>
  <c r="S33" i="9" s="1"/>
  <c r="O34" i="9"/>
  <c r="R34" i="9" s="1"/>
  <c r="S34" i="9" s="1"/>
  <c r="O35" i="9"/>
  <c r="R35" i="9" s="1"/>
  <c r="S35" i="9" s="1"/>
  <c r="O36" i="9"/>
  <c r="O37" i="9"/>
  <c r="R37" i="9" s="1"/>
  <c r="S37" i="9" s="1"/>
  <c r="O2" i="9"/>
  <c r="R2" i="9" s="1"/>
  <c r="S2" i="9" s="1"/>
  <c r="R3" i="7"/>
  <c r="S3" i="7" s="1"/>
  <c r="R5" i="7"/>
  <c r="S5" i="7" s="1"/>
  <c r="R7" i="7"/>
  <c r="S7" i="7" s="1"/>
  <c r="R9" i="7"/>
  <c r="S9" i="7" s="1"/>
  <c r="R11" i="7"/>
  <c r="S11" i="7" s="1"/>
  <c r="R13" i="7"/>
  <c r="S13" i="7" s="1"/>
  <c r="R15" i="7"/>
  <c r="S15" i="7" s="1"/>
  <c r="R17" i="7"/>
  <c r="S17" i="7" s="1"/>
  <c r="R19" i="7"/>
  <c r="S19" i="7" s="1"/>
  <c r="R21" i="7"/>
  <c r="S21" i="7" s="1"/>
  <c r="R23" i="7"/>
  <c r="S23" i="7" s="1"/>
  <c r="R25" i="7"/>
  <c r="S25" i="7" s="1"/>
  <c r="R27" i="7"/>
  <c r="S27" i="7" s="1"/>
  <c r="R29" i="7"/>
  <c r="S29" i="7" s="1"/>
  <c r="R31" i="7"/>
  <c r="S31" i="7" s="1"/>
  <c r="R33" i="7"/>
  <c r="S33" i="7" s="1"/>
  <c r="R35" i="7"/>
  <c r="S35" i="7" s="1"/>
  <c r="R37" i="7"/>
  <c r="S37" i="7" s="1"/>
  <c r="N2" i="7"/>
  <c r="R2" i="7" s="1"/>
  <c r="S2" i="7" s="1"/>
  <c r="N3" i="7"/>
  <c r="N4" i="7"/>
  <c r="R4" i="7" s="1"/>
  <c r="S4" i="7" s="1"/>
  <c r="N5" i="7"/>
  <c r="N6" i="7"/>
  <c r="R6" i="7" s="1"/>
  <c r="S6" i="7" s="1"/>
  <c r="N7" i="7"/>
  <c r="N8" i="7"/>
  <c r="R8" i="7" s="1"/>
  <c r="S8" i="7" s="1"/>
  <c r="N9" i="7"/>
  <c r="N10" i="7"/>
  <c r="R10" i="7" s="1"/>
  <c r="S10" i="7" s="1"/>
  <c r="N11" i="7"/>
  <c r="N12" i="7"/>
  <c r="R12" i="7" s="1"/>
  <c r="S12" i="7" s="1"/>
  <c r="N13" i="7"/>
  <c r="N14" i="7"/>
  <c r="R14" i="7" s="1"/>
  <c r="S14" i="7" s="1"/>
  <c r="N15" i="7"/>
  <c r="N16" i="7"/>
  <c r="R16" i="7" s="1"/>
  <c r="S16" i="7" s="1"/>
  <c r="N17" i="7"/>
  <c r="N18" i="7"/>
  <c r="R18" i="7" s="1"/>
  <c r="S18" i="7" s="1"/>
  <c r="N19" i="7"/>
  <c r="N20" i="7"/>
  <c r="R20" i="7" s="1"/>
  <c r="S20" i="7" s="1"/>
  <c r="N21" i="7"/>
  <c r="N22" i="7"/>
  <c r="R22" i="7" s="1"/>
  <c r="S22" i="7" s="1"/>
  <c r="N23" i="7"/>
  <c r="N24" i="7"/>
  <c r="R24" i="7" s="1"/>
  <c r="S24" i="7" s="1"/>
  <c r="N25" i="7"/>
  <c r="N26" i="7"/>
  <c r="R26" i="7" s="1"/>
  <c r="S26" i="7" s="1"/>
  <c r="N27" i="7"/>
  <c r="N28" i="7"/>
  <c r="R28" i="7" s="1"/>
  <c r="S28" i="7" s="1"/>
  <c r="N29" i="7"/>
  <c r="N30" i="7"/>
  <c r="R30" i="7" s="1"/>
  <c r="S30" i="7" s="1"/>
  <c r="N31" i="7"/>
  <c r="N32" i="7"/>
  <c r="R32" i="7" s="1"/>
  <c r="S32" i="7" s="1"/>
  <c r="N33" i="7"/>
  <c r="N34" i="7"/>
  <c r="R34" i="7" s="1"/>
  <c r="S34" i="7" s="1"/>
  <c r="N35" i="7"/>
  <c r="N36" i="7"/>
  <c r="R36" i="7" s="1"/>
  <c r="S36" i="7" s="1"/>
  <c r="N37" i="7"/>
  <c r="E12" i="6"/>
  <c r="E20" i="6"/>
  <c r="E28" i="6"/>
  <c r="E32" i="6"/>
  <c r="E36" i="6"/>
  <c r="D6" i="6"/>
  <c r="E6" i="6" s="1"/>
  <c r="D8" i="6"/>
  <c r="E8" i="6" s="1"/>
  <c r="D10" i="6"/>
  <c r="E10" i="6" s="1"/>
  <c r="D12" i="6"/>
  <c r="D14" i="6"/>
  <c r="E14" i="6" s="1"/>
  <c r="D16" i="6"/>
  <c r="E16" i="6" s="1"/>
  <c r="D18" i="6"/>
  <c r="E18" i="6" s="1"/>
  <c r="D20" i="6"/>
  <c r="D22" i="6"/>
  <c r="E22" i="6" s="1"/>
  <c r="D24" i="6"/>
  <c r="E24" i="6" s="1"/>
  <c r="D26" i="6"/>
  <c r="E26" i="6" s="1"/>
  <c r="D28" i="6"/>
  <c r="D30" i="6"/>
  <c r="E30" i="6" s="1"/>
  <c r="D32" i="6"/>
  <c r="D34" i="6"/>
  <c r="E34" i="6" s="1"/>
  <c r="D36" i="6"/>
  <c r="D4" i="6"/>
  <c r="E4" i="6" s="1"/>
  <c r="C4" i="6"/>
  <c r="C5" i="6"/>
  <c r="D5" i="6" s="1"/>
  <c r="E5" i="6" s="1"/>
  <c r="C6" i="6"/>
  <c r="C7" i="6"/>
  <c r="D7" i="6" s="1"/>
  <c r="E7" i="6" s="1"/>
  <c r="C8" i="6"/>
  <c r="C9" i="6"/>
  <c r="D9" i="6" s="1"/>
  <c r="E9" i="6" s="1"/>
  <c r="C10" i="6"/>
  <c r="C11" i="6"/>
  <c r="D11" i="6" s="1"/>
  <c r="E11" i="6" s="1"/>
  <c r="C12" i="6"/>
  <c r="C13" i="6"/>
  <c r="D13" i="6" s="1"/>
  <c r="E13" i="6" s="1"/>
  <c r="C14" i="6"/>
  <c r="C15" i="6"/>
  <c r="D15" i="6" s="1"/>
  <c r="E15" i="6" s="1"/>
  <c r="C16" i="6"/>
  <c r="C17" i="6"/>
  <c r="D17" i="6" s="1"/>
  <c r="E17" i="6" s="1"/>
  <c r="C18" i="6"/>
  <c r="C19" i="6"/>
  <c r="D19" i="6" s="1"/>
  <c r="E19" i="6" s="1"/>
  <c r="C20" i="6"/>
  <c r="C21" i="6"/>
  <c r="D21" i="6" s="1"/>
  <c r="E21" i="6" s="1"/>
  <c r="C22" i="6"/>
  <c r="C23" i="6"/>
  <c r="D23" i="6" s="1"/>
  <c r="E23" i="6" s="1"/>
  <c r="C24" i="6"/>
  <c r="C25" i="6"/>
  <c r="D25" i="6" s="1"/>
  <c r="E25" i="6" s="1"/>
  <c r="C26" i="6"/>
  <c r="C27" i="6"/>
  <c r="D27" i="6" s="1"/>
  <c r="E27" i="6" s="1"/>
  <c r="C28" i="6"/>
  <c r="C29" i="6"/>
  <c r="D29" i="6" s="1"/>
  <c r="E29" i="6" s="1"/>
  <c r="C30" i="6"/>
  <c r="C31" i="6"/>
  <c r="D31" i="6" s="1"/>
  <c r="E31" i="6" s="1"/>
  <c r="C32" i="6"/>
  <c r="C33" i="6"/>
  <c r="D33" i="6" s="1"/>
  <c r="E33" i="6" s="1"/>
  <c r="C34" i="6"/>
  <c r="C35" i="6"/>
  <c r="D35" i="6" s="1"/>
  <c r="E35" i="6" s="1"/>
  <c r="C36" i="6"/>
  <c r="C37" i="6"/>
  <c r="D37" i="6" s="1"/>
  <c r="E37" i="6" s="1"/>
  <c r="C3" i="5"/>
  <c r="C4" i="5" s="1"/>
  <c r="C5" i="5" l="1"/>
  <c r="D4" i="5"/>
  <c r="E4" i="5" s="1"/>
  <c r="F2" i="6"/>
  <c r="D3" i="5"/>
  <c r="E3" i="5" s="1"/>
  <c r="T2" i="7"/>
  <c r="T2" i="9"/>
  <c r="C6" i="5" l="1"/>
  <c r="D5" i="5"/>
  <c r="E5" i="5" s="1"/>
  <c r="C7" i="5" l="1"/>
  <c r="D6" i="5"/>
  <c r="E6" i="5" s="1"/>
  <c r="C8" i="5" l="1"/>
  <c r="D7" i="5"/>
  <c r="E7" i="5" s="1"/>
  <c r="C9" i="5" l="1"/>
  <c r="D8" i="5"/>
  <c r="E8" i="5" s="1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C15" i="5" l="1"/>
  <c r="D14" i="5"/>
  <c r="E14" i="5" s="1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C20" i="5" l="1"/>
  <c r="D19" i="5"/>
  <c r="E19" i="5" s="1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C25" i="5" l="1"/>
  <c r="D24" i="5"/>
  <c r="E24" i="5" s="1"/>
  <c r="C26" i="5" l="1"/>
  <c r="D25" i="5"/>
  <c r="E25" i="5" s="1"/>
  <c r="C27" i="5" l="1"/>
  <c r="D26" i="5"/>
  <c r="E26" i="5" s="1"/>
  <c r="C28" i="5" l="1"/>
  <c r="D27" i="5"/>
  <c r="E27" i="5" s="1"/>
  <c r="C29" i="5" l="1"/>
  <c r="D28" i="5"/>
  <c r="E28" i="5" s="1"/>
  <c r="C30" i="5" l="1"/>
  <c r="D29" i="5"/>
  <c r="E29" i="5" s="1"/>
  <c r="C31" i="5" l="1"/>
  <c r="D30" i="5"/>
  <c r="E30" i="5" s="1"/>
  <c r="C32" i="5" l="1"/>
  <c r="D31" i="5"/>
  <c r="E31" i="5" s="1"/>
  <c r="C33" i="5" l="1"/>
  <c r="D32" i="5"/>
  <c r="E32" i="5" s="1"/>
  <c r="C34" i="5" l="1"/>
  <c r="D33" i="5"/>
  <c r="E33" i="5" s="1"/>
  <c r="C35" i="5" l="1"/>
  <c r="D34" i="5"/>
  <c r="E34" i="5" s="1"/>
  <c r="C36" i="5" l="1"/>
  <c r="D35" i="5"/>
  <c r="E35" i="5" s="1"/>
  <c r="C37" i="5" l="1"/>
  <c r="D37" i="5" s="1"/>
  <c r="E37" i="5" s="1"/>
  <c r="D36" i="5"/>
  <c r="E36" i="5" s="1"/>
  <c r="F3" i="5" l="1"/>
</calcChain>
</file>

<file path=xl/sharedStrings.xml><?xml version="1.0" encoding="utf-8"?>
<sst xmlns="http://schemas.openxmlformats.org/spreadsheetml/2006/main" count="157" uniqueCount="51">
  <si>
    <t>Months (t)</t>
  </si>
  <si>
    <t>Sales (y)</t>
  </si>
  <si>
    <t>Forecast</t>
  </si>
  <si>
    <t>Error</t>
  </si>
  <si>
    <t>Error squared</t>
  </si>
  <si>
    <t>MSE</t>
  </si>
  <si>
    <t>3 week</t>
  </si>
  <si>
    <t>Error Square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</si>
  <si>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</si>
  <si>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</si>
  <si>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</si>
  <si>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</si>
  <si>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</si>
  <si>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</si>
  <si>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</si>
  <si>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</si>
  <si>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</si>
  <si>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</si>
  <si>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</si>
  <si>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</si>
  <si>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</si>
  <si>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</si>
  <si>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</si>
  <si>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</si>
  <si>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</si>
  <si>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</si>
  <si>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</si>
  <si>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</si>
  <si>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</si>
  <si>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</si>
  <si>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</si>
  <si>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</si>
  <si>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</si>
  <si>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</si>
  <si>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</si>
  <si>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</si>
  <si>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</si>
  <si>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</si>
  <si>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</si>
  <si>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</si>
  <si>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</si>
  <si>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</si>
  <si>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</si>
  <si>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</si>
  <si>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</si>
  <si>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(y)</t>
  </si>
  <si>
    <t>Residuals</t>
  </si>
  <si>
    <t>Forcast</t>
  </si>
  <si>
    <t>Error Squared</t>
  </si>
  <si>
    <t>Time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</si>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</sst>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0" fillId="2" borderId="0" xfId="0" applyFill="1" applyBorder="1" applyAlignment="1"/>
    <xf numFmtId="0" fontId="0" fillId="2" borderId="1" xfId="0" applyFill="1" applyBorder="1" applyAlignment="1"/>
    <xf numFmtId="1" fontId="0" fillId="2" borderId="0" xfId="0" applyNumberFormat="1" applyFill="1" applyBorder="1" applyAlignment="1"/>
    <xf numFmtId="1" fontId="0" fillId="2" borderId="1" xfId="0" applyNumberFormat="1" applyFill="1" applyBorder="1" applyAlignme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Data!$B$2:$B$37</c:f>
              <c:numCache>
                <c:formatCode>General</c:formatCode>
                <c:ptCount val="36"/>
                <c:pt idx="0">
                  <c:v>240</c:v>
                </c:pt>
                <c:pt idx="1">
                  <c:v>233</c:v>
                </c:pt>
                <c:pt idx="2">
                  <c:v>231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05920"/>
        <c:axId val="383906480"/>
      </c:scatterChart>
      <c:valAx>
        <c:axId val="3839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906480"/>
        <c:crosses val="autoZero"/>
        <c:crossBetween val="midCat"/>
      </c:valAx>
      <c:valAx>
        <c:axId val="38390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9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5616"/>
        <c:axId val="383176176"/>
      </c:scatterChart>
      <c:valAx>
        <c:axId val="3831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6176"/>
        <c:crosses val="autoZero"/>
        <c:crossBetween val="midCat"/>
      </c:valAx>
      <c:valAx>
        <c:axId val="38317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8416"/>
        <c:axId val="383178976"/>
      </c:scatterChart>
      <c:valAx>
        <c:axId val="3831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8976"/>
        <c:crosses val="autoZero"/>
        <c:crossBetween val="midCat"/>
      </c:valAx>
      <c:valAx>
        <c:axId val="38317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81216"/>
        <c:axId val="383181776"/>
      </c:scatterChart>
      <c:valAx>
        <c:axId val="3831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81776"/>
        <c:crosses val="autoZero"/>
        <c:crossBetween val="midCat"/>
      </c:valAx>
      <c:valAx>
        <c:axId val="38318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8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84016"/>
        <c:axId val="383184576"/>
      </c:scatterChart>
      <c:valAx>
        <c:axId val="3831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84576"/>
        <c:crosses val="autoZero"/>
        <c:crossBetween val="midCat"/>
      </c:valAx>
      <c:valAx>
        <c:axId val="38318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8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Q11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Regression!$M$2:$M$37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86816"/>
        <c:axId val="383187376"/>
      </c:scatterChart>
      <c:valAx>
        <c:axId val="3831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Q11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87376"/>
        <c:crosses val="autoZero"/>
        <c:crossBetween val="midCat"/>
      </c:valAx>
      <c:valAx>
        <c:axId val="3831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89616"/>
        <c:axId val="384766144"/>
      </c:scatterChart>
      <c:valAx>
        <c:axId val="38318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66144"/>
        <c:crosses val="autoZero"/>
        <c:crossBetween val="midCat"/>
      </c:valAx>
      <c:valAx>
        <c:axId val="3847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8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variable'!$D$2:$D$37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68384"/>
        <c:axId val="384768944"/>
      </c:scatterChart>
      <c:valAx>
        <c:axId val="3847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68944"/>
        <c:crosses val="autoZero"/>
        <c:crossBetween val="midCat"/>
      </c:valAx>
      <c:valAx>
        <c:axId val="38476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6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variable'!$E$2:$E$37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1184"/>
        <c:axId val="384771744"/>
      </c:scatterChart>
      <c:valAx>
        <c:axId val="38477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1744"/>
        <c:crosses val="autoZero"/>
        <c:crossBetween val="midCat"/>
      </c:valAx>
      <c:valAx>
        <c:axId val="38477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3984"/>
        <c:axId val="384774544"/>
      </c:scatterChart>
      <c:valAx>
        <c:axId val="3847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4544"/>
        <c:crosses val="autoZero"/>
        <c:crossBetween val="midCat"/>
      </c:valAx>
      <c:valAx>
        <c:axId val="38477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6784"/>
        <c:axId val="384777344"/>
      </c:scatterChart>
      <c:valAx>
        <c:axId val="3847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7344"/>
        <c:crosses val="autoZero"/>
        <c:crossBetween val="midCat"/>
      </c:valAx>
      <c:valAx>
        <c:axId val="38477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'Exponential Smoothing'!$A$2:$A$37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'Exponential Smoothing'!$B$2:$B$37</c:f>
              <c:numCache>
                <c:formatCode>General</c:formatCode>
                <c:ptCount val="36"/>
                <c:pt idx="0">
                  <c:v>240</c:v>
                </c:pt>
                <c:pt idx="1">
                  <c:v>233</c:v>
                </c:pt>
                <c:pt idx="2">
                  <c:v>231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08720"/>
        <c:axId val="383909280"/>
      </c:scatterChart>
      <c:valAx>
        <c:axId val="38390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909280"/>
        <c:crosses val="autoZero"/>
        <c:crossBetween val="midCat"/>
      </c:valAx>
      <c:valAx>
        <c:axId val="3839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90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9584"/>
        <c:axId val="384780144"/>
      </c:scatterChart>
      <c:valAx>
        <c:axId val="3847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0144"/>
        <c:crosses val="autoZero"/>
        <c:crossBetween val="midCat"/>
      </c:valAx>
      <c:valAx>
        <c:axId val="38478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7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82384"/>
        <c:axId val="384782944"/>
      </c:scatterChart>
      <c:valAx>
        <c:axId val="3847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2944"/>
        <c:crosses val="autoZero"/>
        <c:crossBetween val="midCat"/>
      </c:valAx>
      <c:valAx>
        <c:axId val="3847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85184"/>
        <c:axId val="384785744"/>
      </c:scatterChart>
      <c:valAx>
        <c:axId val="3847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5744"/>
        <c:crosses val="autoZero"/>
        <c:crossBetween val="midCat"/>
      </c:valAx>
      <c:valAx>
        <c:axId val="38478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87984"/>
        <c:axId val="384788544"/>
      </c:scatterChart>
      <c:valAx>
        <c:axId val="3847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8544"/>
        <c:crosses val="autoZero"/>
        <c:crossBetween val="midCat"/>
      </c:valAx>
      <c:valAx>
        <c:axId val="38478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8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0784"/>
        <c:axId val="384791344"/>
      </c:scatterChart>
      <c:valAx>
        <c:axId val="3847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91344"/>
        <c:crosses val="autoZero"/>
        <c:crossBetween val="midCat"/>
      </c:valAx>
      <c:valAx>
        <c:axId val="38479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79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variable'!$M$2:$M$37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3584"/>
        <c:axId val="384794144"/>
      </c:scatterChart>
      <c:valAx>
        <c:axId val="38479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794144"/>
        <c:crosses val="autoZero"/>
        <c:crossBetween val="midCat"/>
      </c:valAx>
      <c:valAx>
        <c:axId val="38479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79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 time variable'!$N$2:$N$37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xVal>
          <c:yVal>
            <c:numRef>
              <c:f>'Regression w time variable work'!$C$36:$C$71</c:f>
              <c:numCache>
                <c:formatCode>General</c:formatCode>
                <c:ptCount val="36"/>
                <c:pt idx="0">
                  <c:v>-9.2499999999999432</c:v>
                </c:pt>
                <c:pt idx="1">
                  <c:v>3.4166666666666572</c:v>
                </c:pt>
                <c:pt idx="2">
                  <c:v>-4.2499999999999432</c:v>
                </c:pt>
                <c:pt idx="3">
                  <c:v>-1.583333333333286</c:v>
                </c:pt>
                <c:pt idx="4">
                  <c:v>0.75000000000002842</c:v>
                </c:pt>
                <c:pt idx="5">
                  <c:v>2.75</c:v>
                </c:pt>
                <c:pt idx="6">
                  <c:v>1.4166666666666856</c:v>
                </c:pt>
                <c:pt idx="7">
                  <c:v>2.0833333333333712</c:v>
                </c:pt>
                <c:pt idx="8">
                  <c:v>3.083333333333357</c:v>
                </c:pt>
                <c:pt idx="9">
                  <c:v>6.416666666666714</c:v>
                </c:pt>
                <c:pt idx="10">
                  <c:v>0.41666666666668561</c:v>
                </c:pt>
                <c:pt idx="11">
                  <c:v>-5.25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-0.66666666666662877</c:v>
                </c:pt>
                <c:pt idx="15">
                  <c:v>1.0000000000000284</c:v>
                </c:pt>
                <c:pt idx="16">
                  <c:v>-2.6666666666666288</c:v>
                </c:pt>
                <c:pt idx="17">
                  <c:v>-0.66666666666662877</c:v>
                </c:pt>
                <c:pt idx="18">
                  <c:v>1</c:v>
                </c:pt>
                <c:pt idx="19">
                  <c:v>-1.3333333333333144</c:v>
                </c:pt>
                <c:pt idx="20">
                  <c:v>2.6666666666666714</c:v>
                </c:pt>
                <c:pt idx="21">
                  <c:v>-5.9999999999999432</c:v>
                </c:pt>
                <c:pt idx="22">
                  <c:v>3.0000000000000568</c:v>
                </c:pt>
                <c:pt idx="23">
                  <c:v>6.3333333333333428</c:v>
                </c:pt>
                <c:pt idx="24">
                  <c:v>7.9166666666667425</c:v>
                </c:pt>
                <c:pt idx="25">
                  <c:v>0.58333333333334281</c:v>
                </c:pt>
                <c:pt idx="26">
                  <c:v>4.9166666666666856</c:v>
                </c:pt>
                <c:pt idx="27">
                  <c:v>0.58333333333337123</c:v>
                </c:pt>
                <c:pt idx="28">
                  <c:v>1.9166666666666856</c:v>
                </c:pt>
                <c:pt idx="29">
                  <c:v>-2.0833333333333144</c:v>
                </c:pt>
                <c:pt idx="30">
                  <c:v>-2.4166666666666856</c:v>
                </c:pt>
                <c:pt idx="31">
                  <c:v>-0.74999999999997158</c:v>
                </c:pt>
                <c:pt idx="32">
                  <c:v>-5.75</c:v>
                </c:pt>
                <c:pt idx="33">
                  <c:v>-0.41666666666662877</c:v>
                </c:pt>
                <c:pt idx="34">
                  <c:v>-3.4166666666666288</c:v>
                </c:pt>
                <c:pt idx="35">
                  <c:v>-1.0833333333333144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6384"/>
        <c:axId val="384796944"/>
      </c:scatterChart>
      <c:valAx>
        <c:axId val="3847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796944"/>
        <c:crosses val="autoZero"/>
        <c:crossBetween val="midCat"/>
      </c:valAx>
      <c:valAx>
        <c:axId val="38479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7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3840769903762"/>
          <c:y val="7.4548702245552642E-2"/>
          <c:w val="0.6878860454943132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Data!$B$2:$B$37</c:f>
              <c:numCache>
                <c:formatCode>General</c:formatCode>
                <c:ptCount val="36"/>
                <c:pt idx="0">
                  <c:v>240</c:v>
                </c:pt>
                <c:pt idx="1">
                  <c:v>233</c:v>
                </c:pt>
                <c:pt idx="2">
                  <c:v>231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66208"/>
        <c:axId val="385766768"/>
      </c:scatterChart>
      <c:valAx>
        <c:axId val="3857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66768"/>
        <c:crosses val="autoZero"/>
        <c:crossBetween val="midCat"/>
      </c:valAx>
      <c:valAx>
        <c:axId val="38576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7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95423777769406"/>
          <c:y val="7.0148235977317286E-2"/>
          <c:w val="0.6878860454943132"/>
          <c:h val="0.8326195683872849"/>
        </c:manualLayout>
      </c:layout>
      <c:scatterChart>
        <c:scatterStyle val="lineMarker"/>
        <c:varyColors val="0"/>
        <c:ser>
          <c:idx val="0"/>
          <c:order val="0"/>
          <c:yVal>
            <c:numRef>
              <c:f>'Regression w time variable'!$O$38:$O$49</c:f>
              <c:numCache>
                <c:formatCode>0</c:formatCode>
                <c:ptCount val="12"/>
                <c:pt idx="0">
                  <c:v>286.49999999999994</c:v>
                </c:pt>
                <c:pt idx="1">
                  <c:v>266.83333333333331</c:v>
                </c:pt>
                <c:pt idx="2">
                  <c:v>272.5</c:v>
                </c:pt>
                <c:pt idx="3">
                  <c:v>216.83333333333331</c:v>
                </c:pt>
                <c:pt idx="4">
                  <c:v>220.49999999999997</c:v>
                </c:pt>
                <c:pt idx="5">
                  <c:v>174.5</c:v>
                </c:pt>
                <c:pt idx="6">
                  <c:v>180.83333333333331</c:v>
                </c:pt>
                <c:pt idx="7">
                  <c:v>187.16666666666666</c:v>
                </c:pt>
                <c:pt idx="8">
                  <c:v>144.16666666666663</c:v>
                </c:pt>
                <c:pt idx="9">
                  <c:v>160.83333333333329</c:v>
                </c:pt>
                <c:pt idx="10">
                  <c:v>188.83333333333331</c:v>
                </c:pt>
                <c:pt idx="11">
                  <c:v>248.5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69008"/>
        <c:axId val="385769568"/>
      </c:scatterChart>
      <c:valAx>
        <c:axId val="38576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5769568"/>
        <c:crosses val="autoZero"/>
        <c:crossBetween val="midCat"/>
      </c:valAx>
      <c:valAx>
        <c:axId val="385769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8576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Sales (into year 4)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082690332604745"/>
          <c:y val="4.6770924467774859E-2"/>
          <c:w val="0.7021938394824393"/>
          <c:h val="0.73444808982210552"/>
        </c:manualLayout>
      </c:layout>
      <c:scatterChart>
        <c:scatterStyle val="lineMarker"/>
        <c:varyColors val="0"/>
        <c:ser>
          <c:idx val="0"/>
          <c:order val="0"/>
          <c:yVal>
            <c:numRef>
              <c:f>'Regression w time variable'!$O$2:$O$49</c:f>
              <c:numCache>
                <c:formatCode>0</c:formatCode>
                <c:ptCount val="48"/>
                <c:pt idx="0">
                  <c:v>249.24999999999994</c:v>
                </c:pt>
                <c:pt idx="1">
                  <c:v>229.58333333333334</c:v>
                </c:pt>
                <c:pt idx="2">
                  <c:v>235.24999999999994</c:v>
                </c:pt>
                <c:pt idx="3">
                  <c:v>179.58333333333329</c:v>
                </c:pt>
                <c:pt idx="4">
                  <c:v>183.24999999999997</c:v>
                </c:pt>
                <c:pt idx="5">
                  <c:v>137.25</c:v>
                </c:pt>
                <c:pt idx="6">
                  <c:v>143.58333333333331</c:v>
                </c:pt>
                <c:pt idx="7">
                  <c:v>149.91666666666663</c:v>
                </c:pt>
                <c:pt idx="8">
                  <c:v>106.91666666666664</c:v>
                </c:pt>
                <c:pt idx="9">
                  <c:v>123.58333333333329</c:v>
                </c:pt>
                <c:pt idx="10">
                  <c:v>151.58333333333331</c:v>
                </c:pt>
                <c:pt idx="11">
                  <c:v>211.25</c:v>
                </c:pt>
                <c:pt idx="12">
                  <c:v>261.66666666666663</c:v>
                </c:pt>
                <c:pt idx="13">
                  <c:v>242</c:v>
                </c:pt>
                <c:pt idx="14">
                  <c:v>247.66666666666663</c:v>
                </c:pt>
                <c:pt idx="15">
                  <c:v>191.99999999999997</c:v>
                </c:pt>
                <c:pt idx="16">
                  <c:v>195.66666666666663</c:v>
                </c:pt>
                <c:pt idx="17">
                  <c:v>149.66666666666663</c:v>
                </c:pt>
                <c:pt idx="18">
                  <c:v>156</c:v>
                </c:pt>
                <c:pt idx="19">
                  <c:v>162.33333333333331</c:v>
                </c:pt>
                <c:pt idx="20">
                  <c:v>119.33333333333333</c:v>
                </c:pt>
                <c:pt idx="21">
                  <c:v>135.99999999999994</c:v>
                </c:pt>
                <c:pt idx="22">
                  <c:v>163.99999999999994</c:v>
                </c:pt>
                <c:pt idx="23">
                  <c:v>223.66666666666666</c:v>
                </c:pt>
                <c:pt idx="24">
                  <c:v>274.08333333333326</c:v>
                </c:pt>
                <c:pt idx="25">
                  <c:v>254.41666666666666</c:v>
                </c:pt>
                <c:pt idx="26">
                  <c:v>260.08333333333331</c:v>
                </c:pt>
                <c:pt idx="27">
                  <c:v>204.41666666666663</c:v>
                </c:pt>
                <c:pt idx="28">
                  <c:v>208.08333333333331</c:v>
                </c:pt>
                <c:pt idx="29">
                  <c:v>162.08333333333331</c:v>
                </c:pt>
                <c:pt idx="30">
                  <c:v>168.41666666666669</c:v>
                </c:pt>
                <c:pt idx="31">
                  <c:v>174.74999999999997</c:v>
                </c:pt>
                <c:pt idx="32">
                  <c:v>131.75</c:v>
                </c:pt>
                <c:pt idx="33">
                  <c:v>148.41666666666663</c:v>
                </c:pt>
                <c:pt idx="34">
                  <c:v>176.41666666666663</c:v>
                </c:pt>
                <c:pt idx="35">
                  <c:v>236.08333333333331</c:v>
                </c:pt>
                <c:pt idx="36">
                  <c:v>286.49999999999994</c:v>
                </c:pt>
                <c:pt idx="37">
                  <c:v>266.83333333333331</c:v>
                </c:pt>
                <c:pt idx="38">
                  <c:v>272.5</c:v>
                </c:pt>
                <c:pt idx="39">
                  <c:v>216.83333333333331</c:v>
                </c:pt>
                <c:pt idx="40">
                  <c:v>220.49999999999997</c:v>
                </c:pt>
                <c:pt idx="41">
                  <c:v>174.5</c:v>
                </c:pt>
                <c:pt idx="42">
                  <c:v>180.83333333333331</c:v>
                </c:pt>
                <c:pt idx="43">
                  <c:v>187.16666666666666</c:v>
                </c:pt>
                <c:pt idx="44">
                  <c:v>144.16666666666663</c:v>
                </c:pt>
                <c:pt idx="45">
                  <c:v>160.83333333333329</c:v>
                </c:pt>
                <c:pt idx="46">
                  <c:v>188.83333333333331</c:v>
                </c:pt>
                <c:pt idx="47">
                  <c:v>248.5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71808"/>
        <c:axId val="385772368"/>
      </c:scatterChart>
      <c:valAx>
        <c:axId val="3857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48</a:t>
                </a:r>
                <a:r>
                  <a:rPr lang="en-US" baseline="0"/>
                  <a:t> months (4 years)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85772368"/>
        <c:crosses val="autoZero"/>
        <c:crossBetween val="midCat"/>
      </c:valAx>
      <c:valAx>
        <c:axId val="38577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8577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'Exponential Smoothing'!$A$2:$A$37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'Exponential Smoothing'!$B$2:$B$37</c:f>
              <c:numCache>
                <c:formatCode>General</c:formatCode>
                <c:ptCount val="36"/>
                <c:pt idx="0">
                  <c:v>240</c:v>
                </c:pt>
                <c:pt idx="1">
                  <c:v>233</c:v>
                </c:pt>
                <c:pt idx="2">
                  <c:v>231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'Exponential Smoothing'!$A$2:$A$37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'Exponential Smoothing'!$C$2:$C$37</c:f>
              <c:numCache>
                <c:formatCode>General</c:formatCode>
                <c:ptCount val="36"/>
                <c:pt idx="0">
                  <c:v>#N/A</c:v>
                </c:pt>
                <c:pt idx="1">
                  <c:v>240</c:v>
                </c:pt>
                <c:pt idx="2">
                  <c:v>238.6</c:v>
                </c:pt>
                <c:pt idx="3">
                  <c:v>237.07999999999998</c:v>
                </c:pt>
                <c:pt idx="4">
                  <c:v>225.26399999999998</c:v>
                </c:pt>
                <c:pt idx="5">
                  <c:v>217.0112</c:v>
                </c:pt>
                <c:pt idx="6">
                  <c:v>201.60896000000002</c:v>
                </c:pt>
                <c:pt idx="7">
                  <c:v>190.28716800000004</c:v>
                </c:pt>
                <c:pt idx="8">
                  <c:v>182.62973440000005</c:v>
                </c:pt>
                <c:pt idx="9">
                  <c:v>168.10378752000005</c:v>
                </c:pt>
                <c:pt idx="10">
                  <c:v>160.48303001600004</c:v>
                </c:pt>
                <c:pt idx="11">
                  <c:v>158.78642401280004</c:v>
                </c:pt>
                <c:pt idx="12">
                  <c:v>168.22913921024002</c:v>
                </c:pt>
                <c:pt idx="13">
                  <c:v>187.18331136819202</c:v>
                </c:pt>
                <c:pt idx="14">
                  <c:v>197.34664909455361</c:v>
                </c:pt>
                <c:pt idx="15">
                  <c:v>207.2773192756429</c:v>
                </c:pt>
                <c:pt idx="16">
                  <c:v>204.42185542051433</c:v>
                </c:pt>
                <c:pt idx="17">
                  <c:v>202.13748433641146</c:v>
                </c:pt>
                <c:pt idx="18">
                  <c:v>191.50998746912919</c:v>
                </c:pt>
                <c:pt idx="19">
                  <c:v>184.60798997530335</c:v>
                </c:pt>
                <c:pt idx="20">
                  <c:v>179.88639198024271</c:v>
                </c:pt>
                <c:pt idx="21">
                  <c:v>168.30911358419417</c:v>
                </c:pt>
                <c:pt idx="22">
                  <c:v>160.64729086735534</c:v>
                </c:pt>
                <c:pt idx="23">
                  <c:v>161.91783269388429</c:v>
                </c:pt>
                <c:pt idx="24">
                  <c:v>175.53426615510745</c:v>
                </c:pt>
                <c:pt idx="25">
                  <c:v>196.82741292408596</c:v>
                </c:pt>
                <c:pt idx="26">
                  <c:v>208.46193033926878</c:v>
                </c:pt>
                <c:pt idx="27">
                  <c:v>219.76954427141504</c:v>
                </c:pt>
                <c:pt idx="28">
                  <c:v>216.81563541713206</c:v>
                </c:pt>
                <c:pt idx="29">
                  <c:v>215.45250833370565</c:v>
                </c:pt>
                <c:pt idx="30">
                  <c:v>204.36200666696453</c:v>
                </c:pt>
                <c:pt idx="31">
                  <c:v>196.68960533357165</c:v>
                </c:pt>
                <c:pt idx="32">
                  <c:v>192.15168426685733</c:v>
                </c:pt>
                <c:pt idx="33">
                  <c:v>178.92134741348588</c:v>
                </c:pt>
                <c:pt idx="34">
                  <c:v>172.7370779307887</c:v>
                </c:pt>
                <c:pt idx="35">
                  <c:v>172.78966234463095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2080"/>
        <c:axId val="383912640"/>
      </c:scatterChart>
      <c:valAx>
        <c:axId val="38391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912640"/>
        <c:crosses val="autoZero"/>
        <c:crossBetween val="midCat"/>
      </c:valAx>
      <c:valAx>
        <c:axId val="3839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91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Sales first</a:t>
            </a:r>
            <a:r>
              <a:rPr lang="en-US" baseline="0"/>
              <a:t> 3 years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w time variable'!$B$1</c:f>
              <c:strCache>
                <c:ptCount val="1"/>
                <c:pt idx="0">
                  <c:v>Sales (y)</c:v>
                </c:pt>
              </c:strCache>
            </c:strRef>
          </c:tx>
          <c:yVal>
            <c:numRef>
              <c:f>'Regression w time variable'!$B$2:$B$37</c:f>
              <c:numCache>
                <c:formatCode>General</c:formatCode>
                <c:ptCount val="36"/>
                <c:pt idx="0">
                  <c:v>240</c:v>
                </c:pt>
                <c:pt idx="1">
                  <c:v>233</c:v>
                </c:pt>
                <c:pt idx="2">
                  <c:v>231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74608"/>
        <c:axId val="385775168"/>
      </c:scatterChart>
      <c:valAx>
        <c:axId val="3857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 Months (3 years)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5775168"/>
        <c:crosses val="autoZero"/>
        <c:crossBetween val="midCat"/>
      </c:valAx>
      <c:valAx>
        <c:axId val="38577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77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58816"/>
        <c:axId val="383159376"/>
      </c:scatterChart>
      <c:valAx>
        <c:axId val="3831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59376"/>
        <c:crosses val="autoZero"/>
        <c:crossBetween val="midCat"/>
      </c:valAx>
      <c:valAx>
        <c:axId val="38315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5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Regression!$D$2:$D$37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1616"/>
        <c:axId val="383162176"/>
      </c:scatterChart>
      <c:valAx>
        <c:axId val="38316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2176"/>
        <c:crosses val="autoZero"/>
        <c:crossBetween val="midCat"/>
      </c:valAx>
      <c:valAx>
        <c:axId val="3831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4416"/>
        <c:axId val="383164976"/>
      </c:scatterChart>
      <c:valAx>
        <c:axId val="3831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4976"/>
        <c:crosses val="autoZero"/>
        <c:crossBetween val="midCat"/>
      </c:valAx>
      <c:valAx>
        <c:axId val="38316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7216"/>
        <c:axId val="383167776"/>
      </c:scatterChart>
      <c:valAx>
        <c:axId val="38316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7776"/>
        <c:crosses val="autoZero"/>
        <c:crossBetween val="midCat"/>
      </c:valAx>
      <c:valAx>
        <c:axId val="3831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6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0016"/>
        <c:axId val="383170576"/>
      </c:scatterChart>
      <c:valAx>
        <c:axId val="3831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0576"/>
        <c:crosses val="autoZero"/>
        <c:crossBetween val="midCat"/>
      </c:valAx>
      <c:valAx>
        <c:axId val="3831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'Regression work'!$C$35:$C$70</c:f>
              <c:numCache>
                <c:formatCode>General</c:formatCode>
                <c:ptCount val="36"/>
                <c:pt idx="0">
                  <c:v>-21.666666666666629</c:v>
                </c:pt>
                <c:pt idx="1">
                  <c:v>-9</c:v>
                </c:pt>
                <c:pt idx="2">
                  <c:v>-16.666666666666657</c:v>
                </c:pt>
                <c:pt idx="3">
                  <c:v>-14</c:v>
                </c:pt>
                <c:pt idx="4">
                  <c:v>-11.666666666666686</c:v>
                </c:pt>
                <c:pt idx="5">
                  <c:v>-9.6666666666666572</c:v>
                </c:pt>
                <c:pt idx="6">
                  <c:v>-11</c:v>
                </c:pt>
                <c:pt idx="7">
                  <c:v>-10.333333333333343</c:v>
                </c:pt>
                <c:pt idx="8">
                  <c:v>-9.333333333333286</c:v>
                </c:pt>
                <c:pt idx="9">
                  <c:v>-6</c:v>
                </c:pt>
                <c:pt idx="10">
                  <c:v>-12</c:v>
                </c:pt>
                <c:pt idx="11">
                  <c:v>-17.666666666666686</c:v>
                </c:pt>
                <c:pt idx="12">
                  <c:v>1.3333333333333712</c:v>
                </c:pt>
                <c:pt idx="13">
                  <c:v>-4</c:v>
                </c:pt>
                <c:pt idx="14">
                  <c:v>-0.66666666666665719</c:v>
                </c:pt>
                <c:pt idx="15">
                  <c:v>1</c:v>
                </c:pt>
                <c:pt idx="16">
                  <c:v>-2.6666666666666856</c:v>
                </c:pt>
                <c:pt idx="17">
                  <c:v>-0.66666666666665719</c:v>
                </c:pt>
                <c:pt idx="18">
                  <c:v>1</c:v>
                </c:pt>
                <c:pt idx="19">
                  <c:v>-1.3333333333333428</c:v>
                </c:pt>
                <c:pt idx="20">
                  <c:v>2.666666666666714</c:v>
                </c:pt>
                <c:pt idx="21">
                  <c:v>-6</c:v>
                </c:pt>
                <c:pt idx="22">
                  <c:v>3</c:v>
                </c:pt>
                <c:pt idx="23">
                  <c:v>6.3333333333333144</c:v>
                </c:pt>
                <c:pt idx="24">
                  <c:v>20.333333333333371</c:v>
                </c:pt>
                <c:pt idx="25">
                  <c:v>13</c:v>
                </c:pt>
                <c:pt idx="26">
                  <c:v>17.333333333333343</c:v>
                </c:pt>
                <c:pt idx="27">
                  <c:v>13</c:v>
                </c:pt>
                <c:pt idx="28">
                  <c:v>14.333333333333314</c:v>
                </c:pt>
                <c:pt idx="29">
                  <c:v>10.333333333333343</c:v>
                </c:pt>
                <c:pt idx="30">
                  <c:v>10</c:v>
                </c:pt>
                <c:pt idx="31">
                  <c:v>11.666666666666657</c:v>
                </c:pt>
                <c:pt idx="32">
                  <c:v>6.666666666666714</c:v>
                </c:pt>
                <c:pt idx="33">
                  <c:v>12</c:v>
                </c:pt>
                <c:pt idx="34">
                  <c:v>9</c:v>
                </c:pt>
                <c:pt idx="35">
                  <c:v>11.333333333333314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2816"/>
        <c:axId val="383173376"/>
      </c:scatterChart>
      <c:valAx>
        <c:axId val="3831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3376"/>
        <c:crosses val="autoZero"/>
        <c:crossBetween val="midCat"/>
      </c:valAx>
      <c:valAx>
        <c:axId val="38317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17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128587</xdr:rowOff>
    </xdr:from>
    <xdr:to>
      <xdr:col>10</xdr:col>
      <xdr:colOff>19050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100012</xdr:rowOff>
    </xdr:from>
    <xdr:to>
      <xdr:col>14</xdr:col>
      <xdr:colOff>66675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19</xdr:row>
      <xdr:rowOff>109537</xdr:rowOff>
    </xdr:from>
    <xdr:to>
      <xdr:col>14</xdr:col>
      <xdr:colOff>57150</xdr:colOff>
      <xdr:row>33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9525</xdr:rowOff>
    </xdr:from>
    <xdr:to>
      <xdr:col>11</xdr:col>
      <xdr:colOff>19050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</xdr:row>
      <xdr:rowOff>85725</xdr:rowOff>
    </xdr:from>
    <xdr:to>
      <xdr:col>19</xdr:col>
      <xdr:colOff>381000</xdr:colOff>
      <xdr:row>17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190500</xdr:rowOff>
    </xdr:from>
    <xdr:to>
      <xdr:col>8</xdr:col>
      <xdr:colOff>209550</xdr:colOff>
      <xdr:row>31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57150</xdr:rowOff>
    </xdr:from>
    <xdr:to>
      <xdr:col>15</xdr:col>
      <xdr:colOff>285750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G32" sqref="G32"/>
    </sheetView>
  </sheetViews>
  <sheetFormatPr defaultRowHeight="15.75" x14ac:dyDescent="0.25"/>
  <cols>
    <col min="1" max="1" width="9.75" bestFit="1" customWidth="1"/>
    <col min="2" max="2" width="7.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>
        <v>1</v>
      </c>
      <c r="B2">
        <v>240</v>
      </c>
    </row>
    <row r="3" spans="1:2" x14ac:dyDescent="0.25">
      <c r="A3">
        <v>2</v>
      </c>
      <c r="B3">
        <v>233</v>
      </c>
    </row>
    <row r="4" spans="1:2" x14ac:dyDescent="0.25">
      <c r="A4">
        <v>3</v>
      </c>
      <c r="B4">
        <v>231</v>
      </c>
    </row>
    <row r="5" spans="1:2" x14ac:dyDescent="0.25">
      <c r="A5">
        <v>4</v>
      </c>
      <c r="B5">
        <v>178</v>
      </c>
    </row>
    <row r="6" spans="1:2" x14ac:dyDescent="0.25">
      <c r="A6">
        <v>5</v>
      </c>
      <c r="B6">
        <v>184</v>
      </c>
    </row>
    <row r="7" spans="1:2" x14ac:dyDescent="0.25">
      <c r="A7">
        <v>6</v>
      </c>
      <c r="B7">
        <v>140</v>
      </c>
    </row>
    <row r="8" spans="1:2" x14ac:dyDescent="0.25">
      <c r="A8">
        <v>7</v>
      </c>
      <c r="B8">
        <v>145</v>
      </c>
    </row>
    <row r="9" spans="1:2" x14ac:dyDescent="0.25">
      <c r="A9">
        <v>8</v>
      </c>
      <c r="B9">
        <v>152</v>
      </c>
    </row>
    <row r="10" spans="1:2" x14ac:dyDescent="0.25">
      <c r="A10">
        <v>9</v>
      </c>
      <c r="B10">
        <v>110</v>
      </c>
    </row>
    <row r="11" spans="1:2" x14ac:dyDescent="0.25">
      <c r="A11">
        <v>10</v>
      </c>
      <c r="B11">
        <v>130</v>
      </c>
    </row>
    <row r="12" spans="1:2" x14ac:dyDescent="0.25">
      <c r="A12">
        <v>11</v>
      </c>
      <c r="B12">
        <v>152</v>
      </c>
    </row>
    <row r="13" spans="1:2" x14ac:dyDescent="0.25">
      <c r="A13">
        <v>12</v>
      </c>
      <c r="B13">
        <v>206</v>
      </c>
    </row>
    <row r="14" spans="1:2" x14ac:dyDescent="0.25">
      <c r="A14">
        <v>13</v>
      </c>
      <c r="B14">
        <v>263</v>
      </c>
    </row>
    <row r="15" spans="1:2" x14ac:dyDescent="0.25">
      <c r="A15">
        <v>14</v>
      </c>
      <c r="B15">
        <v>238</v>
      </c>
    </row>
    <row r="16" spans="1:2" x14ac:dyDescent="0.25">
      <c r="A16">
        <v>15</v>
      </c>
      <c r="B16">
        <v>247</v>
      </c>
    </row>
    <row r="17" spans="1:2" x14ac:dyDescent="0.25">
      <c r="A17">
        <v>16</v>
      </c>
      <c r="B17">
        <v>193</v>
      </c>
    </row>
    <row r="18" spans="1:2" x14ac:dyDescent="0.25">
      <c r="A18">
        <v>17</v>
      </c>
      <c r="B18">
        <v>193</v>
      </c>
    </row>
    <row r="19" spans="1:2" x14ac:dyDescent="0.25">
      <c r="A19">
        <v>18</v>
      </c>
      <c r="B19">
        <v>149</v>
      </c>
    </row>
    <row r="20" spans="1:2" x14ac:dyDescent="0.25">
      <c r="A20">
        <v>19</v>
      </c>
      <c r="B20">
        <v>157</v>
      </c>
    </row>
    <row r="21" spans="1:2" x14ac:dyDescent="0.25">
      <c r="A21">
        <v>20</v>
      </c>
      <c r="B21">
        <v>161</v>
      </c>
    </row>
    <row r="22" spans="1:2" x14ac:dyDescent="0.25">
      <c r="A22">
        <v>21</v>
      </c>
      <c r="B22">
        <v>122</v>
      </c>
    </row>
    <row r="23" spans="1:2" x14ac:dyDescent="0.25">
      <c r="A23">
        <v>22</v>
      </c>
      <c r="B23">
        <v>130</v>
      </c>
    </row>
    <row r="24" spans="1:2" x14ac:dyDescent="0.25">
      <c r="A24">
        <v>23</v>
      </c>
      <c r="B24">
        <v>167</v>
      </c>
    </row>
    <row r="25" spans="1:2" x14ac:dyDescent="0.25">
      <c r="A25">
        <v>24</v>
      </c>
      <c r="B25">
        <v>230</v>
      </c>
    </row>
    <row r="26" spans="1:2" x14ac:dyDescent="0.25">
      <c r="A26">
        <v>25</v>
      </c>
      <c r="B26">
        <v>282</v>
      </c>
    </row>
    <row r="27" spans="1:2" x14ac:dyDescent="0.25">
      <c r="A27">
        <v>26</v>
      </c>
      <c r="B27">
        <v>255</v>
      </c>
    </row>
    <row r="28" spans="1:2" x14ac:dyDescent="0.25">
      <c r="A28">
        <v>27</v>
      </c>
      <c r="B28">
        <v>265</v>
      </c>
    </row>
    <row r="29" spans="1:2" x14ac:dyDescent="0.25">
      <c r="A29">
        <v>28</v>
      </c>
      <c r="B29">
        <v>205</v>
      </c>
    </row>
    <row r="30" spans="1:2" x14ac:dyDescent="0.25">
      <c r="A30">
        <v>29</v>
      </c>
      <c r="B30">
        <v>210</v>
      </c>
    </row>
    <row r="31" spans="1:2" x14ac:dyDescent="0.25">
      <c r="A31">
        <v>30</v>
      </c>
      <c r="B31">
        <v>160</v>
      </c>
    </row>
    <row r="32" spans="1:2" x14ac:dyDescent="0.25">
      <c r="A32">
        <v>31</v>
      </c>
      <c r="B32">
        <v>166</v>
      </c>
    </row>
    <row r="33" spans="1:2" x14ac:dyDescent="0.25">
      <c r="A33">
        <v>32</v>
      </c>
      <c r="B33">
        <v>174</v>
      </c>
    </row>
    <row r="34" spans="1:2" x14ac:dyDescent="0.25">
      <c r="A34">
        <v>33</v>
      </c>
      <c r="B34">
        <v>126</v>
      </c>
    </row>
    <row r="35" spans="1:2" x14ac:dyDescent="0.25">
      <c r="A35">
        <v>34</v>
      </c>
      <c r="B35">
        <v>148</v>
      </c>
    </row>
    <row r="36" spans="1:2" x14ac:dyDescent="0.25">
      <c r="A36">
        <v>35</v>
      </c>
      <c r="B36">
        <v>173</v>
      </c>
    </row>
    <row r="37" spans="1:2" x14ac:dyDescent="0.25">
      <c r="A37">
        <v>36</v>
      </c>
      <c r="B37">
        <v>235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L13" sqref="L13"/>
    </sheetView>
  </sheetViews>
  <sheetFormatPr defaultRowHeight="15.75" x14ac:dyDescent="0.25"/>
  <cols>
    <col min="3" max="3" width="11.875" bestFit="1" customWidth="1"/>
    <col min="5" max="5" width="11.375" bestFit="1" customWidth="1"/>
  </cols>
  <sheetData>
    <row r="1" spans="1:6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240</v>
      </c>
      <c r="C2" t="e">
        <v>#N/A</v>
      </c>
    </row>
    <row r="3" spans="1:6" x14ac:dyDescent="0.25">
      <c r="A3">
        <v>2</v>
      </c>
      <c r="B3">
        <v>233</v>
      </c>
      <c r="C3">
        <f>B2</f>
        <v>240</v>
      </c>
      <c r="D3">
        <f>B3-C3</f>
        <v>-7</v>
      </c>
      <c r="E3">
        <f>D3^2</f>
        <v>49</v>
      </c>
      <c r="F3">
        <f>AVERAGE(E3:E37)</f>
        <v>2451.5025505885706</v>
      </c>
    </row>
    <row r="4" spans="1:6" x14ac:dyDescent="0.25">
      <c r="A4">
        <v>3</v>
      </c>
      <c r="B4">
        <v>231</v>
      </c>
      <c r="C4">
        <f t="shared" ref="C4:C37" si="0">0.2*B3+0.8*C3</f>
        <v>238.6</v>
      </c>
      <c r="D4">
        <f t="shared" ref="D4:D37" si="1">B4-C4</f>
        <v>-7.5999999999999943</v>
      </c>
      <c r="E4">
        <f t="shared" ref="E4:E37" si="2">D4^2</f>
        <v>57.759999999999913</v>
      </c>
    </row>
    <row r="5" spans="1:6" x14ac:dyDescent="0.25">
      <c r="A5">
        <v>4</v>
      </c>
      <c r="B5">
        <v>178</v>
      </c>
      <c r="C5">
        <f t="shared" si="0"/>
        <v>237.07999999999998</v>
      </c>
      <c r="D5">
        <f t="shared" si="1"/>
        <v>-59.079999999999984</v>
      </c>
      <c r="E5">
        <f t="shared" si="2"/>
        <v>3490.446399999998</v>
      </c>
    </row>
    <row r="6" spans="1:6" x14ac:dyDescent="0.25">
      <c r="A6">
        <v>5</v>
      </c>
      <c r="B6">
        <v>184</v>
      </c>
      <c r="C6">
        <f t="shared" si="0"/>
        <v>225.26399999999998</v>
      </c>
      <c r="D6">
        <f t="shared" si="1"/>
        <v>-41.263999999999982</v>
      </c>
      <c r="E6">
        <f t="shared" si="2"/>
        <v>1702.7176959999986</v>
      </c>
    </row>
    <row r="7" spans="1:6" x14ac:dyDescent="0.25">
      <c r="A7">
        <v>6</v>
      </c>
      <c r="B7">
        <v>140</v>
      </c>
      <c r="C7">
        <f t="shared" si="0"/>
        <v>217.0112</v>
      </c>
      <c r="D7">
        <f t="shared" si="1"/>
        <v>-77.011200000000002</v>
      </c>
      <c r="E7">
        <f t="shared" si="2"/>
        <v>5930.7249254400003</v>
      </c>
    </row>
    <row r="8" spans="1:6" x14ac:dyDescent="0.25">
      <c r="A8">
        <v>7</v>
      </c>
      <c r="B8">
        <v>145</v>
      </c>
      <c r="C8">
        <f t="shared" si="0"/>
        <v>201.60896000000002</v>
      </c>
      <c r="D8">
        <f t="shared" si="1"/>
        <v>-56.608960000000025</v>
      </c>
      <c r="E8">
        <f t="shared" si="2"/>
        <v>3204.5743522816028</v>
      </c>
    </row>
    <row r="9" spans="1:6" x14ac:dyDescent="0.25">
      <c r="A9">
        <v>8</v>
      </c>
      <c r="B9">
        <v>152</v>
      </c>
      <c r="C9">
        <f t="shared" si="0"/>
        <v>190.28716800000004</v>
      </c>
      <c r="D9">
        <f t="shared" si="1"/>
        <v>-38.287168000000037</v>
      </c>
      <c r="E9">
        <f t="shared" si="2"/>
        <v>1465.9072334602267</v>
      </c>
    </row>
    <row r="10" spans="1:6" x14ac:dyDescent="0.25">
      <c r="A10">
        <v>9</v>
      </c>
      <c r="B10">
        <v>110</v>
      </c>
      <c r="C10">
        <f t="shared" si="0"/>
        <v>182.62973440000005</v>
      </c>
      <c r="D10">
        <f t="shared" si="1"/>
        <v>-72.629734400000046</v>
      </c>
      <c r="E10">
        <f t="shared" si="2"/>
        <v>5275.0783190145503</v>
      </c>
    </row>
    <row r="11" spans="1:6" x14ac:dyDescent="0.25">
      <c r="A11">
        <v>10</v>
      </c>
      <c r="B11">
        <v>130</v>
      </c>
      <c r="C11">
        <f t="shared" si="0"/>
        <v>168.10378752000005</v>
      </c>
      <c r="D11">
        <f t="shared" si="1"/>
        <v>-38.103787520000054</v>
      </c>
      <c r="E11">
        <f t="shared" si="2"/>
        <v>1451.898623369312</v>
      </c>
    </row>
    <row r="12" spans="1:6" x14ac:dyDescent="0.25">
      <c r="A12">
        <v>11</v>
      </c>
      <c r="B12">
        <v>152</v>
      </c>
      <c r="C12">
        <f t="shared" si="0"/>
        <v>160.48303001600004</v>
      </c>
      <c r="D12">
        <f t="shared" si="1"/>
        <v>-8.4830300160000434</v>
      </c>
      <c r="E12">
        <f t="shared" si="2"/>
        <v>71.961798252357696</v>
      </c>
    </row>
    <row r="13" spans="1:6" x14ac:dyDescent="0.25">
      <c r="A13">
        <v>12</v>
      </c>
      <c r="B13">
        <v>206</v>
      </c>
      <c r="C13">
        <f t="shared" si="0"/>
        <v>158.78642401280004</v>
      </c>
      <c r="D13">
        <f t="shared" si="1"/>
        <v>47.21357598719996</v>
      </c>
      <c r="E13">
        <f t="shared" si="2"/>
        <v>2229.1217574991047</v>
      </c>
    </row>
    <row r="14" spans="1:6" x14ac:dyDescent="0.25">
      <c r="A14">
        <v>13</v>
      </c>
      <c r="B14">
        <v>263</v>
      </c>
      <c r="C14">
        <f t="shared" si="0"/>
        <v>168.22913921024002</v>
      </c>
      <c r="D14">
        <f t="shared" si="1"/>
        <v>94.770860789759979</v>
      </c>
      <c r="E14">
        <f t="shared" si="2"/>
        <v>8981.5160548320655</v>
      </c>
    </row>
    <row r="15" spans="1:6" x14ac:dyDescent="0.25">
      <c r="A15">
        <v>14</v>
      </c>
      <c r="B15">
        <v>238</v>
      </c>
      <c r="C15">
        <f t="shared" si="0"/>
        <v>187.18331136819202</v>
      </c>
      <c r="D15">
        <f t="shared" si="1"/>
        <v>50.816688631807978</v>
      </c>
      <c r="E15">
        <f t="shared" si="2"/>
        <v>2582.3358435021223</v>
      </c>
    </row>
    <row r="16" spans="1:6" x14ac:dyDescent="0.25">
      <c r="A16">
        <v>15</v>
      </c>
      <c r="B16">
        <v>247</v>
      </c>
      <c r="C16">
        <f t="shared" si="0"/>
        <v>197.34664909455361</v>
      </c>
      <c r="D16">
        <f t="shared" si="1"/>
        <v>49.653350905446388</v>
      </c>
      <c r="E16">
        <f t="shared" si="2"/>
        <v>2465.4552561393934</v>
      </c>
    </row>
    <row r="17" spans="1:5" x14ac:dyDescent="0.25">
      <c r="A17">
        <v>16</v>
      </c>
      <c r="B17">
        <v>193</v>
      </c>
      <c r="C17">
        <f t="shared" si="0"/>
        <v>207.2773192756429</v>
      </c>
      <c r="D17">
        <f t="shared" si="1"/>
        <v>-14.277319275642895</v>
      </c>
      <c r="E17">
        <f t="shared" si="2"/>
        <v>203.84184569864416</v>
      </c>
    </row>
    <row r="18" spans="1:5" x14ac:dyDescent="0.25">
      <c r="A18">
        <v>17</v>
      </c>
      <c r="B18">
        <v>193</v>
      </c>
      <c r="C18">
        <f t="shared" si="0"/>
        <v>204.42185542051433</v>
      </c>
      <c r="D18">
        <f t="shared" si="1"/>
        <v>-11.421855420514333</v>
      </c>
      <c r="E18">
        <f t="shared" si="2"/>
        <v>130.45878124713266</v>
      </c>
    </row>
    <row r="19" spans="1:5" x14ac:dyDescent="0.25">
      <c r="A19">
        <v>18</v>
      </c>
      <c r="B19">
        <v>149</v>
      </c>
      <c r="C19">
        <f t="shared" si="0"/>
        <v>202.13748433641146</v>
      </c>
      <c r="D19">
        <f t="shared" si="1"/>
        <v>-53.137484336411461</v>
      </c>
      <c r="E19">
        <f t="shared" si="2"/>
        <v>2823.5922416023732</v>
      </c>
    </row>
    <row r="20" spans="1:5" x14ac:dyDescent="0.25">
      <c r="A20">
        <v>19</v>
      </c>
      <c r="B20">
        <v>157</v>
      </c>
      <c r="C20">
        <f t="shared" si="0"/>
        <v>191.50998746912919</v>
      </c>
      <c r="D20">
        <f t="shared" si="1"/>
        <v>-34.509987469129186</v>
      </c>
      <c r="E20">
        <f t="shared" si="2"/>
        <v>1190.9392351194535</v>
      </c>
    </row>
    <row r="21" spans="1:5" x14ac:dyDescent="0.25">
      <c r="A21">
        <v>20</v>
      </c>
      <c r="B21">
        <v>161</v>
      </c>
      <c r="C21">
        <f t="shared" si="0"/>
        <v>184.60798997530335</v>
      </c>
      <c r="D21">
        <f t="shared" si="1"/>
        <v>-23.607989975303354</v>
      </c>
      <c r="E21">
        <f t="shared" si="2"/>
        <v>557.33719067402365</v>
      </c>
    </row>
    <row r="22" spans="1:5" x14ac:dyDescent="0.25">
      <c r="A22">
        <v>21</v>
      </c>
      <c r="B22">
        <v>122</v>
      </c>
      <c r="C22">
        <f t="shared" si="0"/>
        <v>179.88639198024271</v>
      </c>
      <c r="D22">
        <f t="shared" si="1"/>
        <v>-57.886391980242706</v>
      </c>
      <c r="E22">
        <f t="shared" si="2"/>
        <v>3350.834376490307</v>
      </c>
    </row>
    <row r="23" spans="1:5" x14ac:dyDescent="0.25">
      <c r="A23">
        <v>22</v>
      </c>
      <c r="B23">
        <v>130</v>
      </c>
      <c r="C23">
        <f t="shared" si="0"/>
        <v>168.30911358419417</v>
      </c>
      <c r="D23">
        <f t="shared" si="1"/>
        <v>-38.309113584194165</v>
      </c>
      <c r="E23">
        <f t="shared" si="2"/>
        <v>1467.5881836066899</v>
      </c>
    </row>
    <row r="24" spans="1:5" x14ac:dyDescent="0.25">
      <c r="A24">
        <v>23</v>
      </c>
      <c r="B24">
        <v>167</v>
      </c>
      <c r="C24">
        <f t="shared" si="0"/>
        <v>160.64729086735534</v>
      </c>
      <c r="D24">
        <f t="shared" si="1"/>
        <v>6.3527091326446623</v>
      </c>
      <c r="E24">
        <f t="shared" si="2"/>
        <v>40.356913323986895</v>
      </c>
    </row>
    <row r="25" spans="1:5" x14ac:dyDescent="0.25">
      <c r="A25">
        <v>24</v>
      </c>
      <c r="B25">
        <v>230</v>
      </c>
      <c r="C25">
        <f t="shared" si="0"/>
        <v>161.91783269388429</v>
      </c>
      <c r="D25">
        <f t="shared" si="1"/>
        <v>68.082167306115707</v>
      </c>
      <c r="E25">
        <f t="shared" si="2"/>
        <v>4635.1815050979303</v>
      </c>
    </row>
    <row r="26" spans="1:5" x14ac:dyDescent="0.25">
      <c r="A26">
        <v>25</v>
      </c>
      <c r="B26">
        <v>282</v>
      </c>
      <c r="C26">
        <f t="shared" si="0"/>
        <v>175.53426615510745</v>
      </c>
      <c r="D26">
        <f t="shared" si="1"/>
        <v>106.46573384489255</v>
      </c>
      <c r="E26">
        <f t="shared" si="2"/>
        <v>11334.952483131499</v>
      </c>
    </row>
    <row r="27" spans="1:5" x14ac:dyDescent="0.25">
      <c r="A27">
        <v>26</v>
      </c>
      <c r="B27">
        <v>255</v>
      </c>
      <c r="C27">
        <f t="shared" si="0"/>
        <v>196.82741292408596</v>
      </c>
      <c r="D27">
        <f t="shared" si="1"/>
        <v>58.172587075914038</v>
      </c>
      <c r="E27">
        <f t="shared" si="2"/>
        <v>3384.0498871048007</v>
      </c>
    </row>
    <row r="28" spans="1:5" x14ac:dyDescent="0.25">
      <c r="A28">
        <v>27</v>
      </c>
      <c r="B28">
        <v>265</v>
      </c>
      <c r="C28">
        <f t="shared" si="0"/>
        <v>208.46193033926878</v>
      </c>
      <c r="D28">
        <f t="shared" si="1"/>
        <v>56.538069660731225</v>
      </c>
      <c r="E28">
        <f t="shared" si="2"/>
        <v>3196.5533209616965</v>
      </c>
    </row>
    <row r="29" spans="1:5" x14ac:dyDescent="0.25">
      <c r="A29">
        <v>28</v>
      </c>
      <c r="B29">
        <v>205</v>
      </c>
      <c r="C29">
        <f t="shared" si="0"/>
        <v>219.76954427141504</v>
      </c>
      <c r="D29">
        <f t="shared" si="1"/>
        <v>-14.769544271415043</v>
      </c>
      <c r="E29">
        <f t="shared" si="2"/>
        <v>218.13943798528891</v>
      </c>
    </row>
    <row r="30" spans="1:5" x14ac:dyDescent="0.25">
      <c r="A30">
        <v>29</v>
      </c>
      <c r="B30">
        <v>210</v>
      </c>
      <c r="C30">
        <f t="shared" si="0"/>
        <v>216.81563541713206</v>
      </c>
      <c r="D30">
        <f t="shared" si="1"/>
        <v>-6.8156354171320572</v>
      </c>
      <c r="E30">
        <f t="shared" si="2"/>
        <v>46.452886139264869</v>
      </c>
    </row>
    <row r="31" spans="1:5" x14ac:dyDescent="0.25">
      <c r="A31">
        <v>30</v>
      </c>
      <c r="B31">
        <v>160</v>
      </c>
      <c r="C31">
        <f t="shared" si="0"/>
        <v>215.45250833370565</v>
      </c>
      <c r="D31">
        <f t="shared" si="1"/>
        <v>-55.452508333705651</v>
      </c>
      <c r="E31">
        <f t="shared" si="2"/>
        <v>3074.9806804996947</v>
      </c>
    </row>
    <row r="32" spans="1:5" x14ac:dyDescent="0.25">
      <c r="A32">
        <v>31</v>
      </c>
      <c r="B32">
        <v>166</v>
      </c>
      <c r="C32">
        <f t="shared" si="0"/>
        <v>204.36200666696453</v>
      </c>
      <c r="D32">
        <f t="shared" si="1"/>
        <v>-38.362006666964533</v>
      </c>
      <c r="E32">
        <f t="shared" si="2"/>
        <v>1471.6435555162313</v>
      </c>
    </row>
    <row r="33" spans="1:5" x14ac:dyDescent="0.25">
      <c r="A33">
        <v>32</v>
      </c>
      <c r="B33">
        <v>174</v>
      </c>
      <c r="C33">
        <f t="shared" si="0"/>
        <v>196.68960533357165</v>
      </c>
      <c r="D33">
        <f t="shared" si="1"/>
        <v>-22.689605333571649</v>
      </c>
      <c r="E33">
        <f t="shared" si="2"/>
        <v>514.81819019324303</v>
      </c>
    </row>
    <row r="34" spans="1:5" x14ac:dyDescent="0.25">
      <c r="A34">
        <v>33</v>
      </c>
      <c r="B34">
        <v>126</v>
      </c>
      <c r="C34">
        <f t="shared" si="0"/>
        <v>192.15168426685733</v>
      </c>
      <c r="D34">
        <f t="shared" si="1"/>
        <v>-66.15168426685733</v>
      </c>
      <c r="E34">
        <f t="shared" si="2"/>
        <v>4376.0453313419794</v>
      </c>
    </row>
    <row r="35" spans="1:5" x14ac:dyDescent="0.25">
      <c r="A35">
        <v>34</v>
      </c>
      <c r="B35">
        <v>148</v>
      </c>
      <c r="C35">
        <f t="shared" si="0"/>
        <v>178.92134741348588</v>
      </c>
      <c r="D35">
        <f t="shared" si="1"/>
        <v>-30.921347413485876</v>
      </c>
      <c r="E35">
        <f t="shared" si="2"/>
        <v>956.1297258654896</v>
      </c>
    </row>
    <row r="36" spans="1:5" x14ac:dyDescent="0.25">
      <c r="A36">
        <v>35</v>
      </c>
      <c r="B36">
        <v>173</v>
      </c>
      <c r="C36">
        <f t="shared" si="0"/>
        <v>172.7370779307887</v>
      </c>
      <c r="D36">
        <f t="shared" si="1"/>
        <v>0.26292206921129946</v>
      </c>
      <c r="E36">
        <f t="shared" si="2"/>
        <v>6.9128014478351346E-2</v>
      </c>
    </row>
    <row r="37" spans="1:5" x14ac:dyDescent="0.25">
      <c r="A37">
        <v>36</v>
      </c>
      <c r="B37">
        <v>235</v>
      </c>
      <c r="C37">
        <f t="shared" si="0"/>
        <v>172.78966234463095</v>
      </c>
      <c r="D37">
        <f t="shared" si="1"/>
        <v>62.210337655369045</v>
      </c>
      <c r="E37">
        <f t="shared" si="2"/>
        <v>3870.1261111950275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37" sqref="G37:I38"/>
    </sheetView>
  </sheetViews>
  <sheetFormatPr defaultRowHeight="15.75" x14ac:dyDescent="0.25"/>
  <cols>
    <col min="5" max="5" width="11.875" bestFit="1" customWidth="1"/>
  </cols>
  <sheetData>
    <row r="1" spans="1:6" x14ac:dyDescent="0.25">
      <c r="A1" s="2" t="s">
        <v>0</v>
      </c>
      <c r="B1" s="1" t="s">
        <v>1</v>
      </c>
      <c r="C1" t="s">
        <v>6</v>
      </c>
      <c r="D1" t="s">
        <v>3</v>
      </c>
      <c r="E1" t="s">
        <v>7</v>
      </c>
      <c r="F1" t="s">
        <v>5</v>
      </c>
    </row>
    <row r="2" spans="1:6" x14ac:dyDescent="0.25">
      <c r="A2">
        <v>1</v>
      </c>
      <c r="B2">
        <v>240</v>
      </c>
      <c r="C2" t="e">
        <v>#N/A</v>
      </c>
      <c r="F2">
        <f>AVERAGE(E4:E37)</f>
        <v>739.85947712418317</v>
      </c>
    </row>
    <row r="3" spans="1:6" x14ac:dyDescent="0.25">
      <c r="A3">
        <v>2</v>
      </c>
      <c r="B3">
        <v>233</v>
      </c>
      <c r="C3" t="e">
        <v>#N/A</v>
      </c>
    </row>
    <row r="4" spans="1:6" x14ac:dyDescent="0.25">
      <c r="A4">
        <v>3</v>
      </c>
      <c r="B4">
        <v>231</v>
      </c>
      <c r="C4">
        <f t="shared" ref="C4:C37" si="0">AVERAGE(B2:B4)</f>
        <v>234.66666666666666</v>
      </c>
      <c r="D4">
        <f>B4-C4</f>
        <v>-3.6666666666666572</v>
      </c>
      <c r="E4">
        <f>D4^2</f>
        <v>13.444444444444375</v>
      </c>
    </row>
    <row r="5" spans="1:6" x14ac:dyDescent="0.25">
      <c r="A5">
        <v>4</v>
      </c>
      <c r="B5">
        <v>178</v>
      </c>
      <c r="C5">
        <f t="shared" si="0"/>
        <v>214</v>
      </c>
      <c r="D5">
        <f t="shared" ref="D5:D37" si="1">B5-C5</f>
        <v>-36</v>
      </c>
      <c r="E5">
        <f t="shared" ref="E5:E37" si="2">D5^2</f>
        <v>1296</v>
      </c>
    </row>
    <row r="6" spans="1:6" x14ac:dyDescent="0.25">
      <c r="A6">
        <v>5</v>
      </c>
      <c r="B6">
        <v>184</v>
      </c>
      <c r="C6">
        <f t="shared" si="0"/>
        <v>197.66666666666666</v>
      </c>
      <c r="D6">
        <f t="shared" si="1"/>
        <v>-13.666666666666657</v>
      </c>
      <c r="E6">
        <f t="shared" si="2"/>
        <v>186.77777777777752</v>
      </c>
    </row>
    <row r="7" spans="1:6" x14ac:dyDescent="0.25">
      <c r="A7">
        <v>6</v>
      </c>
      <c r="B7">
        <v>140</v>
      </c>
      <c r="C7">
        <f t="shared" si="0"/>
        <v>167.33333333333334</v>
      </c>
      <c r="D7">
        <f t="shared" si="1"/>
        <v>-27.333333333333343</v>
      </c>
      <c r="E7">
        <f t="shared" si="2"/>
        <v>747.11111111111165</v>
      </c>
    </row>
    <row r="8" spans="1:6" x14ac:dyDescent="0.25">
      <c r="A8">
        <v>7</v>
      </c>
      <c r="B8">
        <v>145</v>
      </c>
      <c r="C8">
        <f t="shared" si="0"/>
        <v>156.33333333333334</v>
      </c>
      <c r="D8">
        <f t="shared" si="1"/>
        <v>-11.333333333333343</v>
      </c>
      <c r="E8">
        <f t="shared" si="2"/>
        <v>128.44444444444466</v>
      </c>
    </row>
    <row r="9" spans="1:6" x14ac:dyDescent="0.25">
      <c r="A9">
        <v>8</v>
      </c>
      <c r="B9">
        <v>152</v>
      </c>
      <c r="C9">
        <f t="shared" si="0"/>
        <v>145.66666666666666</v>
      </c>
      <c r="D9">
        <f t="shared" si="1"/>
        <v>6.3333333333333428</v>
      </c>
      <c r="E9">
        <f t="shared" si="2"/>
        <v>40.111111111111228</v>
      </c>
    </row>
    <row r="10" spans="1:6" x14ac:dyDescent="0.25">
      <c r="A10">
        <v>9</v>
      </c>
      <c r="B10">
        <v>110</v>
      </c>
      <c r="C10">
        <f t="shared" si="0"/>
        <v>135.66666666666666</v>
      </c>
      <c r="D10">
        <f t="shared" si="1"/>
        <v>-25.666666666666657</v>
      </c>
      <c r="E10">
        <f t="shared" si="2"/>
        <v>658.77777777777726</v>
      </c>
    </row>
    <row r="11" spans="1:6" x14ac:dyDescent="0.25">
      <c r="A11">
        <v>10</v>
      </c>
      <c r="B11">
        <v>130</v>
      </c>
      <c r="C11">
        <f t="shared" si="0"/>
        <v>130.66666666666666</v>
      </c>
      <c r="D11">
        <f t="shared" si="1"/>
        <v>-0.66666666666665719</v>
      </c>
      <c r="E11">
        <f t="shared" si="2"/>
        <v>0.44444444444443182</v>
      </c>
    </row>
    <row r="12" spans="1:6" x14ac:dyDescent="0.25">
      <c r="A12">
        <v>11</v>
      </c>
      <c r="B12">
        <v>152</v>
      </c>
      <c r="C12">
        <f t="shared" si="0"/>
        <v>130.66666666666666</v>
      </c>
      <c r="D12">
        <f t="shared" si="1"/>
        <v>21.333333333333343</v>
      </c>
      <c r="E12">
        <f t="shared" si="2"/>
        <v>455.11111111111154</v>
      </c>
    </row>
    <row r="13" spans="1:6" x14ac:dyDescent="0.25">
      <c r="A13">
        <v>12</v>
      </c>
      <c r="B13">
        <v>206</v>
      </c>
      <c r="C13">
        <f t="shared" si="0"/>
        <v>162.66666666666666</v>
      </c>
      <c r="D13">
        <f t="shared" si="1"/>
        <v>43.333333333333343</v>
      </c>
      <c r="E13">
        <f t="shared" si="2"/>
        <v>1877.7777777777785</v>
      </c>
    </row>
    <row r="14" spans="1:6" x14ac:dyDescent="0.25">
      <c r="A14">
        <v>13</v>
      </c>
      <c r="B14">
        <v>263</v>
      </c>
      <c r="C14">
        <f t="shared" si="0"/>
        <v>207</v>
      </c>
      <c r="D14">
        <f t="shared" si="1"/>
        <v>56</v>
      </c>
      <c r="E14">
        <f t="shared" si="2"/>
        <v>3136</v>
      </c>
    </row>
    <row r="15" spans="1:6" x14ac:dyDescent="0.25">
      <c r="A15">
        <v>14</v>
      </c>
      <c r="B15">
        <v>238</v>
      </c>
      <c r="C15">
        <f t="shared" si="0"/>
        <v>235.66666666666666</v>
      </c>
      <c r="D15">
        <f t="shared" si="1"/>
        <v>2.3333333333333428</v>
      </c>
      <c r="E15">
        <f t="shared" si="2"/>
        <v>5.4444444444444891</v>
      </c>
    </row>
    <row r="16" spans="1:6" x14ac:dyDescent="0.25">
      <c r="A16">
        <v>15</v>
      </c>
      <c r="B16">
        <v>247</v>
      </c>
      <c r="C16">
        <f t="shared" si="0"/>
        <v>249.33333333333334</v>
      </c>
      <c r="D16">
        <f t="shared" si="1"/>
        <v>-2.3333333333333428</v>
      </c>
      <c r="E16">
        <f t="shared" si="2"/>
        <v>5.4444444444444891</v>
      </c>
    </row>
    <row r="17" spans="1:5" x14ac:dyDescent="0.25">
      <c r="A17">
        <v>16</v>
      </c>
      <c r="B17">
        <v>193</v>
      </c>
      <c r="C17">
        <f t="shared" si="0"/>
        <v>226</v>
      </c>
      <c r="D17">
        <f t="shared" si="1"/>
        <v>-33</v>
      </c>
      <c r="E17">
        <f t="shared" si="2"/>
        <v>1089</v>
      </c>
    </row>
    <row r="18" spans="1:5" x14ac:dyDescent="0.25">
      <c r="A18">
        <v>17</v>
      </c>
      <c r="B18">
        <v>193</v>
      </c>
      <c r="C18">
        <f t="shared" si="0"/>
        <v>211</v>
      </c>
      <c r="D18">
        <f t="shared" si="1"/>
        <v>-18</v>
      </c>
      <c r="E18">
        <f t="shared" si="2"/>
        <v>324</v>
      </c>
    </row>
    <row r="19" spans="1:5" x14ac:dyDescent="0.25">
      <c r="A19">
        <v>18</v>
      </c>
      <c r="B19">
        <v>149</v>
      </c>
      <c r="C19">
        <f t="shared" si="0"/>
        <v>178.33333333333334</v>
      </c>
      <c r="D19">
        <f t="shared" si="1"/>
        <v>-29.333333333333343</v>
      </c>
      <c r="E19">
        <f t="shared" si="2"/>
        <v>860.44444444444503</v>
      </c>
    </row>
    <row r="20" spans="1:5" x14ac:dyDescent="0.25">
      <c r="A20">
        <v>19</v>
      </c>
      <c r="B20">
        <v>157</v>
      </c>
      <c r="C20">
        <f t="shared" si="0"/>
        <v>166.33333333333334</v>
      </c>
      <c r="D20">
        <f t="shared" si="1"/>
        <v>-9.3333333333333428</v>
      </c>
      <c r="E20">
        <f t="shared" si="2"/>
        <v>87.111111111111285</v>
      </c>
    </row>
    <row r="21" spans="1:5" x14ac:dyDescent="0.25">
      <c r="A21">
        <v>20</v>
      </c>
      <c r="B21">
        <v>161</v>
      </c>
      <c r="C21">
        <f t="shared" si="0"/>
        <v>155.66666666666666</v>
      </c>
      <c r="D21">
        <f t="shared" si="1"/>
        <v>5.3333333333333428</v>
      </c>
      <c r="E21">
        <f t="shared" si="2"/>
        <v>28.444444444444546</v>
      </c>
    </row>
    <row r="22" spans="1:5" x14ac:dyDescent="0.25">
      <c r="A22">
        <v>21</v>
      </c>
      <c r="B22">
        <v>122</v>
      </c>
      <c r="C22">
        <f t="shared" si="0"/>
        <v>146.66666666666666</v>
      </c>
      <c r="D22">
        <f t="shared" si="1"/>
        <v>-24.666666666666657</v>
      </c>
      <c r="E22">
        <f t="shared" si="2"/>
        <v>608.444444444444</v>
      </c>
    </row>
    <row r="23" spans="1:5" x14ac:dyDescent="0.25">
      <c r="A23">
        <v>22</v>
      </c>
      <c r="B23">
        <v>130</v>
      </c>
      <c r="C23">
        <f t="shared" si="0"/>
        <v>137.66666666666666</v>
      </c>
      <c r="D23">
        <f t="shared" si="1"/>
        <v>-7.6666666666666572</v>
      </c>
      <c r="E23">
        <f t="shared" si="2"/>
        <v>58.777777777777629</v>
      </c>
    </row>
    <row r="24" spans="1:5" x14ac:dyDescent="0.25">
      <c r="A24">
        <v>23</v>
      </c>
      <c r="B24">
        <v>167</v>
      </c>
      <c r="C24">
        <f t="shared" si="0"/>
        <v>139.66666666666666</v>
      </c>
      <c r="D24">
        <f t="shared" si="1"/>
        <v>27.333333333333343</v>
      </c>
      <c r="E24">
        <f t="shared" si="2"/>
        <v>747.11111111111165</v>
      </c>
    </row>
    <row r="25" spans="1:5" x14ac:dyDescent="0.25">
      <c r="A25">
        <v>24</v>
      </c>
      <c r="B25">
        <v>230</v>
      </c>
      <c r="C25">
        <f t="shared" si="0"/>
        <v>175.66666666666666</v>
      </c>
      <c r="D25">
        <f t="shared" si="1"/>
        <v>54.333333333333343</v>
      </c>
      <c r="E25">
        <f t="shared" si="2"/>
        <v>2952.1111111111122</v>
      </c>
    </row>
    <row r="26" spans="1:5" x14ac:dyDescent="0.25">
      <c r="A26">
        <v>25</v>
      </c>
      <c r="B26">
        <v>282</v>
      </c>
      <c r="C26">
        <f t="shared" si="0"/>
        <v>226.33333333333334</v>
      </c>
      <c r="D26">
        <f t="shared" si="1"/>
        <v>55.666666666666657</v>
      </c>
      <c r="E26">
        <f t="shared" si="2"/>
        <v>3098.7777777777769</v>
      </c>
    </row>
    <row r="27" spans="1:5" x14ac:dyDescent="0.25">
      <c r="A27">
        <v>26</v>
      </c>
      <c r="B27">
        <v>255</v>
      </c>
      <c r="C27">
        <f t="shared" si="0"/>
        <v>255.66666666666666</v>
      </c>
      <c r="D27">
        <f t="shared" si="1"/>
        <v>-0.66666666666665719</v>
      </c>
      <c r="E27">
        <f t="shared" si="2"/>
        <v>0.44444444444443182</v>
      </c>
    </row>
    <row r="28" spans="1:5" x14ac:dyDescent="0.25">
      <c r="A28">
        <v>27</v>
      </c>
      <c r="B28">
        <v>265</v>
      </c>
      <c r="C28">
        <f t="shared" si="0"/>
        <v>267.33333333333331</v>
      </c>
      <c r="D28">
        <f t="shared" si="1"/>
        <v>-2.3333333333333144</v>
      </c>
      <c r="E28">
        <f t="shared" si="2"/>
        <v>5.4444444444443558</v>
      </c>
    </row>
    <row r="29" spans="1:5" x14ac:dyDescent="0.25">
      <c r="A29">
        <v>28</v>
      </c>
      <c r="B29">
        <v>205</v>
      </c>
      <c r="C29">
        <f t="shared" si="0"/>
        <v>241.66666666666666</v>
      </c>
      <c r="D29">
        <f t="shared" si="1"/>
        <v>-36.666666666666657</v>
      </c>
      <c r="E29">
        <f t="shared" si="2"/>
        <v>1344.4444444444437</v>
      </c>
    </row>
    <row r="30" spans="1:5" x14ac:dyDescent="0.25">
      <c r="A30">
        <v>29</v>
      </c>
      <c r="B30">
        <v>210</v>
      </c>
      <c r="C30">
        <f t="shared" si="0"/>
        <v>226.66666666666666</v>
      </c>
      <c r="D30">
        <f t="shared" si="1"/>
        <v>-16.666666666666657</v>
      </c>
      <c r="E30">
        <f t="shared" si="2"/>
        <v>277.77777777777749</v>
      </c>
    </row>
    <row r="31" spans="1:5" x14ac:dyDescent="0.25">
      <c r="A31">
        <v>30</v>
      </c>
      <c r="B31">
        <v>160</v>
      </c>
      <c r="C31">
        <f t="shared" si="0"/>
        <v>191.66666666666666</v>
      </c>
      <c r="D31">
        <f t="shared" si="1"/>
        <v>-31.666666666666657</v>
      </c>
      <c r="E31">
        <f t="shared" si="2"/>
        <v>1002.7777777777771</v>
      </c>
    </row>
    <row r="32" spans="1:5" x14ac:dyDescent="0.25">
      <c r="A32">
        <v>31</v>
      </c>
      <c r="B32">
        <v>166</v>
      </c>
      <c r="C32">
        <f t="shared" si="0"/>
        <v>178.66666666666666</v>
      </c>
      <c r="D32">
        <f t="shared" si="1"/>
        <v>-12.666666666666657</v>
      </c>
      <c r="E32">
        <f t="shared" si="2"/>
        <v>160.4444444444442</v>
      </c>
    </row>
    <row r="33" spans="1:5" x14ac:dyDescent="0.25">
      <c r="A33">
        <v>32</v>
      </c>
      <c r="B33">
        <v>174</v>
      </c>
      <c r="C33">
        <f t="shared" si="0"/>
        <v>166.66666666666666</v>
      </c>
      <c r="D33">
        <f t="shared" si="1"/>
        <v>7.3333333333333428</v>
      </c>
      <c r="E33">
        <f t="shared" si="2"/>
        <v>53.777777777777914</v>
      </c>
    </row>
    <row r="34" spans="1:5" x14ac:dyDescent="0.25">
      <c r="A34">
        <v>33</v>
      </c>
      <c r="B34">
        <v>126</v>
      </c>
      <c r="C34">
        <f t="shared" si="0"/>
        <v>155.33333333333334</v>
      </c>
      <c r="D34">
        <f t="shared" si="1"/>
        <v>-29.333333333333343</v>
      </c>
      <c r="E34">
        <f t="shared" si="2"/>
        <v>860.44444444444503</v>
      </c>
    </row>
    <row r="35" spans="1:5" x14ac:dyDescent="0.25">
      <c r="A35">
        <v>34</v>
      </c>
      <c r="B35">
        <v>148</v>
      </c>
      <c r="C35">
        <f t="shared" si="0"/>
        <v>149.33333333333334</v>
      </c>
      <c r="D35">
        <f t="shared" si="1"/>
        <v>-1.3333333333333428</v>
      </c>
      <c r="E35">
        <f t="shared" si="2"/>
        <v>1.777777777777803</v>
      </c>
    </row>
    <row r="36" spans="1:5" x14ac:dyDescent="0.25">
      <c r="A36">
        <v>35</v>
      </c>
      <c r="B36">
        <v>173</v>
      </c>
      <c r="C36">
        <f t="shared" si="0"/>
        <v>149</v>
      </c>
      <c r="D36">
        <f t="shared" si="1"/>
        <v>24</v>
      </c>
      <c r="E36">
        <f t="shared" si="2"/>
        <v>576</v>
      </c>
    </row>
    <row r="37" spans="1:5" x14ac:dyDescent="0.25">
      <c r="A37">
        <v>36</v>
      </c>
      <c r="B37">
        <v>235</v>
      </c>
      <c r="C37">
        <f t="shared" si="0"/>
        <v>185.33333333333334</v>
      </c>
      <c r="D37">
        <f t="shared" si="1"/>
        <v>49.666666666666657</v>
      </c>
      <c r="E37">
        <f t="shared" si="2"/>
        <v>2466.7777777777769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C27" sqref="C27"/>
    </sheetView>
  </sheetViews>
  <sheetFormatPr defaultRowHeight="15.75" x14ac:dyDescent="0.25"/>
  <cols>
    <col min="1" max="1" width="19.25" bestFit="1" customWidth="1"/>
    <col min="2" max="2" width="16.75" bestFit="1" customWidth="1"/>
    <col min="3" max="3" width="14.125" bestFit="1" customWidth="1"/>
    <col min="4" max="4" width="12.625" bestFit="1" customWidth="1"/>
    <col min="5" max="5" width="12.125" bestFit="1" customWidth="1"/>
    <col min="6" max="6" width="13.125" bestFit="1" customWidth="1"/>
  </cols>
  <sheetData>
    <row r="1" spans="1:9" x14ac:dyDescent="0.25">
      <c r="A1" t="s">
        <v>19</v>
      </c>
    </row>
    <row r="2" spans="1:9" ht="16.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0.97260494852044055</v>
      </c>
    </row>
    <row r="5" spans="1:9" x14ac:dyDescent="0.25">
      <c r="A5" s="3" t="s">
        <v>22</v>
      </c>
      <c r="B5" s="3">
        <v>0.94596038588644871</v>
      </c>
    </row>
    <row r="6" spans="1:9" x14ac:dyDescent="0.25">
      <c r="A6" s="3" t="s">
        <v>23</v>
      </c>
      <c r="B6" s="3">
        <v>0.92119222941773771</v>
      </c>
    </row>
    <row r="7" spans="1:9" x14ac:dyDescent="0.25">
      <c r="A7" s="3" t="s">
        <v>24</v>
      </c>
      <c r="B7" s="3">
        <v>13.198274297969592</v>
      </c>
    </row>
    <row r="8" spans="1:9" ht="16.5" thickBot="1" x14ac:dyDescent="0.3">
      <c r="A8" s="4" t="s">
        <v>25</v>
      </c>
      <c r="B8" s="4">
        <v>36</v>
      </c>
    </row>
    <row r="10" spans="1:9" ht="16.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11</v>
      </c>
      <c r="C12" s="3">
        <v>73182.333333333328</v>
      </c>
      <c r="D12" s="3">
        <v>6652.9393939393931</v>
      </c>
      <c r="E12" s="3">
        <v>38.192603760455711</v>
      </c>
      <c r="F12" s="3">
        <v>1.682899564272994E-12</v>
      </c>
    </row>
    <row r="13" spans="1:9" x14ac:dyDescent="0.25">
      <c r="A13" s="3" t="s">
        <v>28</v>
      </c>
      <c r="B13" s="3">
        <v>24</v>
      </c>
      <c r="C13" s="3">
        <v>4180.6666666666733</v>
      </c>
      <c r="D13" s="3">
        <v>174.19444444444471</v>
      </c>
      <c r="E13" s="3"/>
      <c r="F13" s="3"/>
    </row>
    <row r="14" spans="1:9" ht="16.5" thickBot="1" x14ac:dyDescent="0.3">
      <c r="A14" s="4" t="s">
        <v>29</v>
      </c>
      <c r="B14" s="4">
        <v>35</v>
      </c>
      <c r="C14" s="4">
        <v>77363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12" t="s">
        <v>30</v>
      </c>
      <c r="B17" s="14">
        <v>223.66666666666669</v>
      </c>
      <c r="C17" s="3">
        <v>7.6200272187712672</v>
      </c>
      <c r="D17" s="3">
        <v>29.352476079833878</v>
      </c>
      <c r="E17" s="3">
        <v>2.5626343988666865E-20</v>
      </c>
      <c r="F17" s="3">
        <v>207.93970345027827</v>
      </c>
      <c r="G17" s="3">
        <v>239.3936298830551</v>
      </c>
      <c r="H17" s="3">
        <v>207.93970345027827</v>
      </c>
      <c r="I17" s="3">
        <v>239.3936298830551</v>
      </c>
    </row>
    <row r="18" spans="1:9" x14ac:dyDescent="0.25">
      <c r="A18" s="12" t="s">
        <v>8</v>
      </c>
      <c r="B18" s="14">
        <v>37.999999999999936</v>
      </c>
      <c r="C18" s="3">
        <v>10.776345838438445</v>
      </c>
      <c r="D18" s="3">
        <v>3.5262416935856575</v>
      </c>
      <c r="E18" s="3">
        <v>1.7264847853491879E-3</v>
      </c>
      <c r="F18" s="3">
        <v>15.758715324440672</v>
      </c>
      <c r="G18" s="3">
        <v>60.2412846755592</v>
      </c>
      <c r="H18" s="3">
        <v>15.758715324440672</v>
      </c>
      <c r="I18" s="3">
        <v>60.2412846755592</v>
      </c>
    </row>
    <row r="19" spans="1:9" x14ac:dyDescent="0.25">
      <c r="A19" s="12" t="s">
        <v>9</v>
      </c>
      <c r="B19" s="14">
        <v>18.3333333333333</v>
      </c>
      <c r="C19" s="3">
        <v>10.776345838438464</v>
      </c>
      <c r="D19" s="3">
        <v>1.7012569574316736</v>
      </c>
      <c r="E19" s="3">
        <v>0.10181723132674361</v>
      </c>
      <c r="F19" s="3">
        <v>-3.9079513422260028</v>
      </c>
      <c r="G19" s="3">
        <v>40.5746180088926</v>
      </c>
      <c r="H19" s="3">
        <v>-3.9079513422260028</v>
      </c>
      <c r="I19" s="3">
        <v>40.5746180088926</v>
      </c>
    </row>
    <row r="20" spans="1:9" x14ac:dyDescent="0.25">
      <c r="A20" s="12" t="s">
        <v>10</v>
      </c>
      <c r="B20" s="14">
        <v>23.999999999999975</v>
      </c>
      <c r="C20" s="3">
        <v>10.77634583843845</v>
      </c>
      <c r="D20" s="3">
        <v>2.2271000170014683</v>
      </c>
      <c r="E20" s="3">
        <v>3.5578443986590443E-2</v>
      </c>
      <c r="F20" s="3">
        <v>1.7587153244407006</v>
      </c>
      <c r="G20" s="3">
        <v>46.24128467555925</v>
      </c>
      <c r="H20" s="3">
        <v>1.7587153244407006</v>
      </c>
      <c r="I20" s="3">
        <v>46.24128467555925</v>
      </c>
    </row>
    <row r="21" spans="1:9" x14ac:dyDescent="0.25">
      <c r="A21" s="12" t="s">
        <v>11</v>
      </c>
      <c r="B21" s="14">
        <v>-31.666666666666675</v>
      </c>
      <c r="C21" s="3">
        <v>10.776345838438452</v>
      </c>
      <c r="D21" s="3">
        <v>-2.9385347446547185</v>
      </c>
      <c r="E21" s="3">
        <v>7.1781523899324623E-3</v>
      </c>
      <c r="F21" s="3">
        <v>-53.907951342225957</v>
      </c>
      <c r="G21" s="3">
        <v>-9.4253819911073968</v>
      </c>
      <c r="H21" s="3">
        <v>-53.907951342225957</v>
      </c>
      <c r="I21" s="3">
        <v>-9.4253819911073968</v>
      </c>
    </row>
    <row r="22" spans="1:9" x14ac:dyDescent="0.25">
      <c r="A22" s="12" t="s">
        <v>12</v>
      </c>
      <c r="B22" s="14">
        <v>-27.999999999999986</v>
      </c>
      <c r="C22" s="3">
        <v>10.776345838438454</v>
      </c>
      <c r="D22" s="3">
        <v>-2.5982833531683802</v>
      </c>
      <c r="E22" s="3">
        <v>1.5765473872818066E-2</v>
      </c>
      <c r="F22" s="3">
        <v>-50.241284675559271</v>
      </c>
      <c r="G22" s="3">
        <v>-5.7587153244407041</v>
      </c>
      <c r="H22" s="3">
        <v>-50.241284675559271</v>
      </c>
      <c r="I22" s="3">
        <v>-5.7587153244407041</v>
      </c>
    </row>
    <row r="23" spans="1:9" x14ac:dyDescent="0.25">
      <c r="A23" s="12" t="s">
        <v>13</v>
      </c>
      <c r="B23" s="14">
        <v>-74.000000000000028</v>
      </c>
      <c r="C23" s="3">
        <v>10.776345838438459</v>
      </c>
      <c r="D23" s="3">
        <v>-6.8668917190878647</v>
      </c>
      <c r="E23" s="3">
        <v>4.2133811550924005E-7</v>
      </c>
      <c r="F23" s="3">
        <v>-96.241284675559314</v>
      </c>
      <c r="G23" s="3">
        <v>-51.758715324440736</v>
      </c>
      <c r="H23" s="3">
        <v>-96.241284675559314</v>
      </c>
      <c r="I23" s="3">
        <v>-51.758715324440736</v>
      </c>
    </row>
    <row r="24" spans="1:9" x14ac:dyDescent="0.25">
      <c r="A24" s="12" t="s">
        <v>14</v>
      </c>
      <c r="B24" s="14">
        <v>-67.666666666666686</v>
      </c>
      <c r="C24" s="3">
        <v>10.776345838438456</v>
      </c>
      <c r="D24" s="3">
        <v>-6.279184770156923</v>
      </c>
      <c r="E24" s="3">
        <v>1.7219805108485796E-6</v>
      </c>
      <c r="F24" s="3">
        <v>-89.907951342225971</v>
      </c>
      <c r="G24" s="3">
        <v>-45.4253819911074</v>
      </c>
      <c r="H24" s="3">
        <v>-89.907951342225971</v>
      </c>
      <c r="I24" s="3">
        <v>-45.4253819911074</v>
      </c>
    </row>
    <row r="25" spans="1:9" x14ac:dyDescent="0.25">
      <c r="A25" s="12" t="s">
        <v>15</v>
      </c>
      <c r="B25" s="14">
        <v>-61.33333333333335</v>
      </c>
      <c r="C25" s="3">
        <v>10.776345838438456</v>
      </c>
      <c r="D25" s="3">
        <v>-5.6914778212259796</v>
      </c>
      <c r="E25" s="3">
        <v>7.3094703513242109E-6</v>
      </c>
      <c r="F25" s="3">
        <v>-83.574618008892628</v>
      </c>
      <c r="G25" s="3">
        <v>-39.092048657774065</v>
      </c>
      <c r="H25" s="3">
        <v>-83.574618008892628</v>
      </c>
      <c r="I25" s="3">
        <v>-39.092048657774065</v>
      </c>
    </row>
    <row r="26" spans="1:9" x14ac:dyDescent="0.25">
      <c r="A26" s="12" t="s">
        <v>16</v>
      </c>
      <c r="B26" s="14">
        <v>-104.3333333333334</v>
      </c>
      <c r="C26" s="3">
        <v>10.776345838438459</v>
      </c>
      <c r="D26" s="3">
        <v>-9.6816986850202795</v>
      </c>
      <c r="E26" s="3">
        <v>9.2105238170055553E-10</v>
      </c>
      <c r="F26" s="3">
        <v>-126.57461800889268</v>
      </c>
      <c r="G26" s="3">
        <v>-82.092048657774114</v>
      </c>
      <c r="H26" s="3">
        <v>-126.57461800889268</v>
      </c>
      <c r="I26" s="3">
        <v>-82.092048657774114</v>
      </c>
    </row>
    <row r="27" spans="1:9" x14ac:dyDescent="0.25">
      <c r="A27" s="12" t="s">
        <v>17</v>
      </c>
      <c r="B27" s="14">
        <v>-87.666666666666671</v>
      </c>
      <c r="C27" s="3">
        <v>10.776345838438454</v>
      </c>
      <c r="D27" s="3">
        <v>-8.1351014509914812</v>
      </c>
      <c r="E27" s="3">
        <v>2.3434089257378057E-8</v>
      </c>
      <c r="F27" s="3">
        <v>-109.90795134222596</v>
      </c>
      <c r="G27" s="3">
        <v>-65.425381991107386</v>
      </c>
      <c r="H27" s="3">
        <v>-109.90795134222596</v>
      </c>
      <c r="I27" s="3">
        <v>-65.425381991107386</v>
      </c>
    </row>
    <row r="28" spans="1:9" ht="16.5" thickBot="1" x14ac:dyDescent="0.3">
      <c r="A28" s="13" t="s">
        <v>18</v>
      </c>
      <c r="B28" s="15">
        <v>-59.666666666666686</v>
      </c>
      <c r="C28" s="4">
        <v>10.776345838438454</v>
      </c>
      <c r="D28" s="4">
        <v>-5.536818097823101</v>
      </c>
      <c r="E28" s="4">
        <v>1.075088891433603E-5</v>
      </c>
      <c r="F28" s="4">
        <v>-81.907951342225971</v>
      </c>
      <c r="G28" s="4">
        <v>-37.4253819911074</v>
      </c>
      <c r="H28" s="4">
        <v>-81.907951342225971</v>
      </c>
      <c r="I28" s="4">
        <v>-37.4253819911074</v>
      </c>
    </row>
    <row r="32" spans="1:9" x14ac:dyDescent="0.25">
      <c r="A32" t="s">
        <v>43</v>
      </c>
    </row>
    <row r="33" spans="1:3" ht="16.5" thickBot="1" x14ac:dyDescent="0.3"/>
    <row r="34" spans="1:3" x14ac:dyDescent="0.25">
      <c r="A34" s="5" t="s">
        <v>44</v>
      </c>
      <c r="B34" s="5" t="s">
        <v>45</v>
      </c>
      <c r="C34" s="5" t="s">
        <v>46</v>
      </c>
    </row>
    <row r="35" spans="1:3" x14ac:dyDescent="0.25">
      <c r="A35" s="3">
        <v>1</v>
      </c>
      <c r="B35" s="3">
        <v>261.66666666666663</v>
      </c>
      <c r="C35" s="3">
        <v>-21.666666666666629</v>
      </c>
    </row>
    <row r="36" spans="1:3" x14ac:dyDescent="0.25">
      <c r="A36" s="3">
        <v>2</v>
      </c>
      <c r="B36" s="3">
        <v>242</v>
      </c>
      <c r="C36" s="3">
        <v>-9</v>
      </c>
    </row>
    <row r="37" spans="1:3" x14ac:dyDescent="0.25">
      <c r="A37" s="3">
        <v>3</v>
      </c>
      <c r="B37" s="3">
        <v>247.66666666666666</v>
      </c>
      <c r="C37" s="3">
        <v>-16.666666666666657</v>
      </c>
    </row>
    <row r="38" spans="1:3" x14ac:dyDescent="0.25">
      <c r="A38" s="3">
        <v>4</v>
      </c>
      <c r="B38" s="3">
        <v>192</v>
      </c>
      <c r="C38" s="3">
        <v>-14</v>
      </c>
    </row>
    <row r="39" spans="1:3" x14ac:dyDescent="0.25">
      <c r="A39" s="3">
        <v>5</v>
      </c>
      <c r="B39" s="3">
        <v>195.66666666666669</v>
      </c>
      <c r="C39" s="3">
        <v>-11.666666666666686</v>
      </c>
    </row>
    <row r="40" spans="1:3" x14ac:dyDescent="0.25">
      <c r="A40" s="3">
        <v>6</v>
      </c>
      <c r="B40" s="3">
        <v>149.66666666666666</v>
      </c>
      <c r="C40" s="3">
        <v>-9.6666666666666572</v>
      </c>
    </row>
    <row r="41" spans="1:3" x14ac:dyDescent="0.25">
      <c r="A41" s="3">
        <v>7</v>
      </c>
      <c r="B41" s="3">
        <v>156</v>
      </c>
      <c r="C41" s="3">
        <v>-11</v>
      </c>
    </row>
    <row r="42" spans="1:3" x14ac:dyDescent="0.25">
      <c r="A42" s="3">
        <v>8</v>
      </c>
      <c r="B42" s="3">
        <v>162.33333333333334</v>
      </c>
      <c r="C42" s="3">
        <v>-10.333333333333343</v>
      </c>
    </row>
    <row r="43" spans="1:3" x14ac:dyDescent="0.25">
      <c r="A43" s="3">
        <v>9</v>
      </c>
      <c r="B43" s="3">
        <v>119.33333333333329</v>
      </c>
      <c r="C43" s="3">
        <v>-9.333333333333286</v>
      </c>
    </row>
    <row r="44" spans="1:3" x14ac:dyDescent="0.25">
      <c r="A44" s="3">
        <v>10</v>
      </c>
      <c r="B44" s="3">
        <v>136</v>
      </c>
      <c r="C44" s="3">
        <v>-6</v>
      </c>
    </row>
    <row r="45" spans="1:3" x14ac:dyDescent="0.25">
      <c r="A45" s="3">
        <v>11</v>
      </c>
      <c r="B45" s="3">
        <v>164</v>
      </c>
      <c r="C45" s="3">
        <v>-12</v>
      </c>
    </row>
    <row r="46" spans="1:3" x14ac:dyDescent="0.25">
      <c r="A46" s="3">
        <v>12</v>
      </c>
      <c r="B46" s="3">
        <v>223.66666666666669</v>
      </c>
      <c r="C46" s="3">
        <v>-17.666666666666686</v>
      </c>
    </row>
    <row r="47" spans="1:3" x14ac:dyDescent="0.25">
      <c r="A47" s="3">
        <v>13</v>
      </c>
      <c r="B47" s="3">
        <v>261.66666666666663</v>
      </c>
      <c r="C47" s="3">
        <v>1.3333333333333712</v>
      </c>
    </row>
    <row r="48" spans="1:3" x14ac:dyDescent="0.25">
      <c r="A48" s="3">
        <v>14</v>
      </c>
      <c r="B48" s="3">
        <v>242</v>
      </c>
      <c r="C48" s="3">
        <v>-4</v>
      </c>
    </row>
    <row r="49" spans="1:3" x14ac:dyDescent="0.25">
      <c r="A49" s="3">
        <v>15</v>
      </c>
      <c r="B49" s="3">
        <v>247.66666666666666</v>
      </c>
      <c r="C49" s="3">
        <v>-0.66666666666665719</v>
      </c>
    </row>
    <row r="50" spans="1:3" x14ac:dyDescent="0.25">
      <c r="A50" s="3">
        <v>16</v>
      </c>
      <c r="B50" s="3">
        <v>192</v>
      </c>
      <c r="C50" s="3">
        <v>1</v>
      </c>
    </row>
    <row r="51" spans="1:3" x14ac:dyDescent="0.25">
      <c r="A51" s="3">
        <v>17</v>
      </c>
      <c r="B51" s="3">
        <v>195.66666666666669</v>
      </c>
      <c r="C51" s="3">
        <v>-2.6666666666666856</v>
      </c>
    </row>
    <row r="52" spans="1:3" x14ac:dyDescent="0.25">
      <c r="A52" s="3">
        <v>18</v>
      </c>
      <c r="B52" s="3">
        <v>149.66666666666666</v>
      </c>
      <c r="C52" s="3">
        <v>-0.66666666666665719</v>
      </c>
    </row>
    <row r="53" spans="1:3" x14ac:dyDescent="0.25">
      <c r="A53" s="3">
        <v>19</v>
      </c>
      <c r="B53" s="3">
        <v>156</v>
      </c>
      <c r="C53" s="3">
        <v>1</v>
      </c>
    </row>
    <row r="54" spans="1:3" x14ac:dyDescent="0.25">
      <c r="A54" s="3">
        <v>20</v>
      </c>
      <c r="B54" s="3">
        <v>162.33333333333334</v>
      </c>
      <c r="C54" s="3">
        <v>-1.3333333333333428</v>
      </c>
    </row>
    <row r="55" spans="1:3" x14ac:dyDescent="0.25">
      <c r="A55" s="3">
        <v>21</v>
      </c>
      <c r="B55" s="3">
        <v>119.33333333333329</v>
      </c>
      <c r="C55" s="3">
        <v>2.666666666666714</v>
      </c>
    </row>
    <row r="56" spans="1:3" x14ac:dyDescent="0.25">
      <c r="A56" s="3">
        <v>22</v>
      </c>
      <c r="B56" s="3">
        <v>136</v>
      </c>
      <c r="C56" s="3">
        <v>-6</v>
      </c>
    </row>
    <row r="57" spans="1:3" x14ac:dyDescent="0.25">
      <c r="A57" s="3">
        <v>23</v>
      </c>
      <c r="B57" s="3">
        <v>164</v>
      </c>
      <c r="C57" s="3">
        <v>3</v>
      </c>
    </row>
    <row r="58" spans="1:3" x14ac:dyDescent="0.25">
      <c r="A58" s="3">
        <v>24</v>
      </c>
      <c r="B58" s="3">
        <v>223.66666666666669</v>
      </c>
      <c r="C58" s="3">
        <v>6.3333333333333144</v>
      </c>
    </row>
    <row r="59" spans="1:3" x14ac:dyDescent="0.25">
      <c r="A59" s="3">
        <v>25</v>
      </c>
      <c r="B59" s="3">
        <v>261.66666666666663</v>
      </c>
      <c r="C59" s="3">
        <v>20.333333333333371</v>
      </c>
    </row>
    <row r="60" spans="1:3" x14ac:dyDescent="0.25">
      <c r="A60" s="3">
        <v>26</v>
      </c>
      <c r="B60" s="3">
        <v>242</v>
      </c>
      <c r="C60" s="3">
        <v>13</v>
      </c>
    </row>
    <row r="61" spans="1:3" x14ac:dyDescent="0.25">
      <c r="A61" s="3">
        <v>27</v>
      </c>
      <c r="B61" s="3">
        <v>247.66666666666666</v>
      </c>
      <c r="C61" s="3">
        <v>17.333333333333343</v>
      </c>
    </row>
    <row r="62" spans="1:3" x14ac:dyDescent="0.25">
      <c r="A62" s="3">
        <v>28</v>
      </c>
      <c r="B62" s="3">
        <v>192</v>
      </c>
      <c r="C62" s="3">
        <v>13</v>
      </c>
    </row>
    <row r="63" spans="1:3" x14ac:dyDescent="0.25">
      <c r="A63" s="3">
        <v>29</v>
      </c>
      <c r="B63" s="3">
        <v>195.66666666666669</v>
      </c>
      <c r="C63" s="3">
        <v>14.333333333333314</v>
      </c>
    </row>
    <row r="64" spans="1:3" x14ac:dyDescent="0.25">
      <c r="A64" s="3">
        <v>30</v>
      </c>
      <c r="B64" s="3">
        <v>149.66666666666666</v>
      </c>
      <c r="C64" s="3">
        <v>10.333333333333343</v>
      </c>
    </row>
    <row r="65" spans="1:3" x14ac:dyDescent="0.25">
      <c r="A65" s="3">
        <v>31</v>
      </c>
      <c r="B65" s="3">
        <v>156</v>
      </c>
      <c r="C65" s="3">
        <v>10</v>
      </c>
    </row>
    <row r="66" spans="1:3" x14ac:dyDescent="0.25">
      <c r="A66" s="3">
        <v>32</v>
      </c>
      <c r="B66" s="3">
        <v>162.33333333333334</v>
      </c>
      <c r="C66" s="3">
        <v>11.666666666666657</v>
      </c>
    </row>
    <row r="67" spans="1:3" x14ac:dyDescent="0.25">
      <c r="A67" s="3">
        <v>33</v>
      </c>
      <c r="B67" s="3">
        <v>119.33333333333329</v>
      </c>
      <c r="C67" s="3">
        <v>6.666666666666714</v>
      </c>
    </row>
    <row r="68" spans="1:3" x14ac:dyDescent="0.25">
      <c r="A68" s="3">
        <v>34</v>
      </c>
      <c r="B68" s="3">
        <v>136</v>
      </c>
      <c r="C68" s="3">
        <v>12</v>
      </c>
    </row>
    <row r="69" spans="1:3" x14ac:dyDescent="0.25">
      <c r="A69" s="3">
        <v>35</v>
      </c>
      <c r="B69" s="3">
        <v>164</v>
      </c>
      <c r="C69" s="3">
        <v>9</v>
      </c>
    </row>
    <row r="70" spans="1:3" ht="16.5" thickBot="1" x14ac:dyDescent="0.3">
      <c r="A70" s="4">
        <v>36</v>
      </c>
      <c r="B70" s="4">
        <v>223.66666666666669</v>
      </c>
      <c r="C70" s="4">
        <v>11.333333333333314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1" workbookViewId="0">
      <selection activeCell="T2" sqref="T2"/>
    </sheetView>
  </sheetViews>
  <sheetFormatPr defaultRowHeight="15.75" x14ac:dyDescent="0.25"/>
  <cols>
    <col min="14" max="14" width="8.875" bestFit="1" customWidth="1"/>
    <col min="19" max="19" width="11.75" bestFit="1" customWidth="1"/>
  </cols>
  <sheetData>
    <row r="1" spans="1:20" x14ac:dyDescent="0.25">
      <c r="A1" s="2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47</v>
      </c>
      <c r="R1" t="s">
        <v>3</v>
      </c>
      <c r="S1" t="s">
        <v>48</v>
      </c>
      <c r="T1" t="s">
        <v>5</v>
      </c>
    </row>
    <row r="2" spans="1:20" x14ac:dyDescent="0.25">
      <c r="A2">
        <v>1</v>
      </c>
      <c r="B2">
        <v>240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0">
        <f>($Q$2)+($Q$3*C2)+($Q$4*D2)+($Q$5*E2)+($Q$6*F2)+($Q$7*G2)+($Q$8*H2)+($Q$9*I2)+($Q$10*J2)+($Q$11*K2)+($Q$12*L2)+($Q$13*M2)</f>
        <v>261.66666666666663</v>
      </c>
      <c r="P2" s="3" t="s">
        <v>30</v>
      </c>
      <c r="Q2" s="7">
        <v>223.66666666666669</v>
      </c>
      <c r="R2" s="10">
        <f>B2-N2</f>
        <v>-21.666666666666629</v>
      </c>
      <c r="S2" s="9">
        <f>R2^2</f>
        <v>469.44444444444281</v>
      </c>
      <c r="T2" s="11">
        <f>AVERAGE(S2:S37)</f>
        <v>116.12962962962963</v>
      </c>
    </row>
    <row r="3" spans="1:20" x14ac:dyDescent="0.25">
      <c r="A3">
        <v>2</v>
      </c>
      <c r="B3">
        <v>233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0">
        <f>($Q$2)+($Q$3*C3)+($Q$4*D3)+($Q$5*E3)+($Q$6*F3)+($Q$7*G3)+($Q$8*H3)+($Q$9*I3)+($Q$10*J3)+($Q$11*K3)+($Q$12*L3)+($Q$13*M3)</f>
        <v>242</v>
      </c>
      <c r="P3" s="3" t="s">
        <v>8</v>
      </c>
      <c r="Q3" s="7">
        <v>37.999999999999936</v>
      </c>
      <c r="R3" s="10">
        <f t="shared" ref="R3:R37" si="0">B3-N3</f>
        <v>-9</v>
      </c>
      <c r="S3" s="9">
        <f t="shared" ref="S3:S37" si="1">R3^2</f>
        <v>81</v>
      </c>
    </row>
    <row r="4" spans="1:20" x14ac:dyDescent="0.25">
      <c r="A4">
        <v>3</v>
      </c>
      <c r="B4">
        <v>231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0">
        <f t="shared" ref="N4:N37" si="2">($Q$2)+($Q$3*C4)+($Q$4*D4)+($Q$5*E4)+($Q$6*F4)+($Q$7*G4)+($Q$8*H4)+($Q$9*I4)+($Q$10*J4)+($Q$11*K4)+($Q$12*L4)+($Q$13*M4)</f>
        <v>247.66666666666666</v>
      </c>
      <c r="P4" s="3" t="s">
        <v>9</v>
      </c>
      <c r="Q4" s="7">
        <v>18.3333333333333</v>
      </c>
      <c r="R4" s="10">
        <f t="shared" si="0"/>
        <v>-16.666666666666657</v>
      </c>
      <c r="S4" s="9">
        <f t="shared" si="1"/>
        <v>277.77777777777749</v>
      </c>
    </row>
    <row r="5" spans="1:20" x14ac:dyDescent="0.25">
      <c r="A5">
        <v>4</v>
      </c>
      <c r="B5">
        <v>178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0">
        <f t="shared" si="2"/>
        <v>192</v>
      </c>
      <c r="P5" s="3" t="s">
        <v>10</v>
      </c>
      <c r="Q5" s="7">
        <v>23.999999999999975</v>
      </c>
      <c r="R5" s="10">
        <f t="shared" si="0"/>
        <v>-14</v>
      </c>
      <c r="S5" s="9">
        <f t="shared" si="1"/>
        <v>196</v>
      </c>
    </row>
    <row r="6" spans="1:20" x14ac:dyDescent="0.25">
      <c r="A6">
        <v>5</v>
      </c>
      <c r="B6">
        <v>184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0">
        <f t="shared" si="2"/>
        <v>195.66666666666669</v>
      </c>
      <c r="P6" s="3" t="s">
        <v>11</v>
      </c>
      <c r="Q6" s="7">
        <v>-31.666666666666675</v>
      </c>
      <c r="R6" s="10">
        <f t="shared" si="0"/>
        <v>-11.666666666666686</v>
      </c>
      <c r="S6" s="9">
        <f t="shared" si="1"/>
        <v>136.11111111111154</v>
      </c>
    </row>
    <row r="7" spans="1:20" x14ac:dyDescent="0.25">
      <c r="A7">
        <v>6</v>
      </c>
      <c r="B7">
        <v>140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s="10">
        <f t="shared" si="2"/>
        <v>149.66666666666666</v>
      </c>
      <c r="P7" s="3" t="s">
        <v>12</v>
      </c>
      <c r="Q7" s="7">
        <v>-27.999999999999986</v>
      </c>
      <c r="R7" s="10">
        <f t="shared" si="0"/>
        <v>-9.6666666666666572</v>
      </c>
      <c r="S7" s="9">
        <f t="shared" si="1"/>
        <v>93.444444444444258</v>
      </c>
    </row>
    <row r="8" spans="1:20" x14ac:dyDescent="0.25">
      <c r="A8">
        <v>7</v>
      </c>
      <c r="B8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 s="10">
        <f t="shared" si="2"/>
        <v>156</v>
      </c>
      <c r="P8" s="3" t="s">
        <v>13</v>
      </c>
      <c r="Q8" s="7">
        <v>-74.000000000000028</v>
      </c>
      <c r="R8" s="10">
        <f t="shared" si="0"/>
        <v>-11</v>
      </c>
      <c r="S8" s="9">
        <f t="shared" si="1"/>
        <v>121</v>
      </c>
    </row>
    <row r="9" spans="1:20" x14ac:dyDescent="0.25">
      <c r="A9">
        <v>8</v>
      </c>
      <c r="B9">
        <v>152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 s="10">
        <f t="shared" si="2"/>
        <v>162.33333333333334</v>
      </c>
      <c r="P9" s="3" t="s">
        <v>14</v>
      </c>
      <c r="Q9" s="7">
        <v>-67.666666666666686</v>
      </c>
      <c r="R9" s="10">
        <f t="shared" si="0"/>
        <v>-10.333333333333343</v>
      </c>
      <c r="S9" s="9">
        <f t="shared" si="1"/>
        <v>106.77777777777797</v>
      </c>
    </row>
    <row r="10" spans="1:20" x14ac:dyDescent="0.25">
      <c r="A10">
        <v>9</v>
      </c>
      <c r="B10">
        <v>110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 s="10">
        <f t="shared" si="2"/>
        <v>119.33333333333329</v>
      </c>
      <c r="P10" s="3" t="s">
        <v>15</v>
      </c>
      <c r="Q10" s="7">
        <v>-61.33333333333335</v>
      </c>
      <c r="R10" s="10">
        <f t="shared" si="0"/>
        <v>-9.333333333333286</v>
      </c>
      <c r="S10" s="9">
        <f t="shared" si="1"/>
        <v>87.111111111110233</v>
      </c>
    </row>
    <row r="11" spans="1:20" x14ac:dyDescent="0.25">
      <c r="A11">
        <v>10</v>
      </c>
      <c r="B11">
        <v>130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 s="10">
        <f t="shared" si="2"/>
        <v>136</v>
      </c>
      <c r="P11" s="3" t="s">
        <v>16</v>
      </c>
      <c r="Q11" s="7">
        <v>-104.3333333333334</v>
      </c>
      <c r="R11" s="10">
        <f t="shared" si="0"/>
        <v>-6</v>
      </c>
      <c r="S11" s="9">
        <f t="shared" si="1"/>
        <v>36</v>
      </c>
    </row>
    <row r="12" spans="1:20" x14ac:dyDescent="0.25">
      <c r="A12">
        <v>11</v>
      </c>
      <c r="B12">
        <v>152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s="10">
        <f t="shared" si="2"/>
        <v>164</v>
      </c>
      <c r="P12" s="3" t="s">
        <v>17</v>
      </c>
      <c r="Q12" s="7">
        <v>-87.666666666666671</v>
      </c>
      <c r="R12" s="10">
        <f t="shared" si="0"/>
        <v>-12</v>
      </c>
      <c r="S12" s="9">
        <f t="shared" si="1"/>
        <v>144</v>
      </c>
    </row>
    <row r="13" spans="1:20" ht="16.5" thickBot="1" x14ac:dyDescent="0.3">
      <c r="A13">
        <v>12</v>
      </c>
      <c r="B13">
        <v>206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0">
        <f t="shared" si="2"/>
        <v>223.66666666666669</v>
      </c>
      <c r="P13" s="4" t="s">
        <v>18</v>
      </c>
      <c r="Q13" s="8">
        <v>-59.666666666666686</v>
      </c>
      <c r="R13" s="10">
        <f t="shared" si="0"/>
        <v>-17.666666666666686</v>
      </c>
      <c r="S13" s="9">
        <f t="shared" si="1"/>
        <v>312.11111111111177</v>
      </c>
    </row>
    <row r="14" spans="1:20" x14ac:dyDescent="0.25">
      <c r="A14">
        <v>13</v>
      </c>
      <c r="B14">
        <v>263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0">
        <f t="shared" si="2"/>
        <v>261.66666666666663</v>
      </c>
      <c r="R14" s="10">
        <f t="shared" si="0"/>
        <v>1.3333333333333712</v>
      </c>
      <c r="S14" s="9">
        <f t="shared" si="1"/>
        <v>1.7777777777778789</v>
      </c>
    </row>
    <row r="15" spans="1:20" x14ac:dyDescent="0.25">
      <c r="A15">
        <v>14</v>
      </c>
      <c r="B15">
        <v>238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0">
        <f t="shared" si="2"/>
        <v>242</v>
      </c>
      <c r="R15" s="10">
        <f t="shared" si="0"/>
        <v>-4</v>
      </c>
      <c r="S15" s="9">
        <f t="shared" si="1"/>
        <v>16</v>
      </c>
    </row>
    <row r="16" spans="1:20" x14ac:dyDescent="0.25">
      <c r="A16">
        <v>15</v>
      </c>
      <c r="B16">
        <v>247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0">
        <f t="shared" si="2"/>
        <v>247.66666666666666</v>
      </c>
      <c r="R16" s="10">
        <f t="shared" si="0"/>
        <v>-0.66666666666665719</v>
      </c>
      <c r="S16" s="9">
        <f t="shared" si="1"/>
        <v>0.44444444444443182</v>
      </c>
    </row>
    <row r="17" spans="1:19" x14ac:dyDescent="0.25">
      <c r="A17">
        <v>16</v>
      </c>
      <c r="B17">
        <v>193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0">
        <f t="shared" si="2"/>
        <v>192</v>
      </c>
      <c r="R17" s="10">
        <f t="shared" si="0"/>
        <v>1</v>
      </c>
      <c r="S17" s="9">
        <f t="shared" si="1"/>
        <v>1</v>
      </c>
    </row>
    <row r="18" spans="1:19" x14ac:dyDescent="0.25">
      <c r="A18">
        <v>17</v>
      </c>
      <c r="B18">
        <v>193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0">
        <f t="shared" si="2"/>
        <v>195.66666666666669</v>
      </c>
      <c r="R18" s="10">
        <f t="shared" si="0"/>
        <v>-2.6666666666666856</v>
      </c>
      <c r="S18" s="9">
        <f t="shared" si="1"/>
        <v>7.111111111111212</v>
      </c>
    </row>
    <row r="19" spans="1:19" x14ac:dyDescent="0.25">
      <c r="A19">
        <v>18</v>
      </c>
      <c r="B19">
        <v>149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 s="10">
        <f t="shared" si="2"/>
        <v>149.66666666666666</v>
      </c>
      <c r="R19" s="10">
        <f t="shared" si="0"/>
        <v>-0.66666666666665719</v>
      </c>
      <c r="S19" s="9">
        <f t="shared" si="1"/>
        <v>0.44444444444443182</v>
      </c>
    </row>
    <row r="20" spans="1:19" x14ac:dyDescent="0.25">
      <c r="A20">
        <v>19</v>
      </c>
      <c r="B20">
        <v>157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 s="10">
        <f t="shared" si="2"/>
        <v>156</v>
      </c>
      <c r="R20" s="10">
        <f t="shared" si="0"/>
        <v>1</v>
      </c>
      <c r="S20" s="9">
        <f t="shared" si="1"/>
        <v>1</v>
      </c>
    </row>
    <row r="21" spans="1:19" x14ac:dyDescent="0.25">
      <c r="A21">
        <v>20</v>
      </c>
      <c r="B21">
        <v>161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 s="10">
        <f t="shared" si="2"/>
        <v>162.33333333333334</v>
      </c>
      <c r="R21" s="10">
        <f t="shared" si="0"/>
        <v>-1.3333333333333428</v>
      </c>
      <c r="S21" s="9">
        <f t="shared" si="1"/>
        <v>1.777777777777803</v>
      </c>
    </row>
    <row r="22" spans="1:19" x14ac:dyDescent="0.25">
      <c r="A22">
        <v>21</v>
      </c>
      <c r="B22">
        <v>122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 s="10">
        <f t="shared" si="2"/>
        <v>119.33333333333329</v>
      </c>
      <c r="R22" s="10">
        <f t="shared" si="0"/>
        <v>2.666666666666714</v>
      </c>
      <c r="S22" s="9">
        <f t="shared" si="1"/>
        <v>7.1111111111113638</v>
      </c>
    </row>
    <row r="23" spans="1:19" x14ac:dyDescent="0.25">
      <c r="A23">
        <v>22</v>
      </c>
      <c r="B23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 s="10">
        <f t="shared" si="2"/>
        <v>136</v>
      </c>
      <c r="R23" s="10">
        <f t="shared" si="0"/>
        <v>-6</v>
      </c>
      <c r="S23" s="9">
        <f t="shared" si="1"/>
        <v>36</v>
      </c>
    </row>
    <row r="24" spans="1:19" x14ac:dyDescent="0.25">
      <c r="A24">
        <v>23</v>
      </c>
      <c r="B24">
        <v>167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 s="10">
        <f t="shared" si="2"/>
        <v>164</v>
      </c>
      <c r="R24" s="10">
        <f t="shared" si="0"/>
        <v>3</v>
      </c>
      <c r="S24" s="9">
        <f t="shared" si="1"/>
        <v>9</v>
      </c>
    </row>
    <row r="25" spans="1:19" x14ac:dyDescent="0.25">
      <c r="A25">
        <v>24</v>
      </c>
      <c r="B25">
        <v>230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0">
        <f t="shared" si="2"/>
        <v>223.66666666666669</v>
      </c>
      <c r="R25" s="10">
        <f t="shared" si="0"/>
        <v>6.3333333333333144</v>
      </c>
      <c r="S25" s="9">
        <f t="shared" si="1"/>
        <v>40.111111111110873</v>
      </c>
    </row>
    <row r="26" spans="1:19" x14ac:dyDescent="0.25">
      <c r="A26">
        <v>25</v>
      </c>
      <c r="B26">
        <v>282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0">
        <f t="shared" si="2"/>
        <v>261.66666666666663</v>
      </c>
      <c r="R26" s="10">
        <f t="shared" si="0"/>
        <v>20.333333333333371</v>
      </c>
      <c r="S26" s="9">
        <f t="shared" si="1"/>
        <v>413.44444444444599</v>
      </c>
    </row>
    <row r="27" spans="1:19" x14ac:dyDescent="0.25">
      <c r="A27">
        <v>26</v>
      </c>
      <c r="B27">
        <v>255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0">
        <f t="shared" si="2"/>
        <v>242</v>
      </c>
      <c r="R27" s="10">
        <f t="shared" si="0"/>
        <v>13</v>
      </c>
      <c r="S27" s="9">
        <f t="shared" si="1"/>
        <v>169</v>
      </c>
    </row>
    <row r="28" spans="1:19" x14ac:dyDescent="0.25">
      <c r="A28">
        <v>27</v>
      </c>
      <c r="B28">
        <v>265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0">
        <f t="shared" si="2"/>
        <v>247.66666666666666</v>
      </c>
      <c r="R28" s="10">
        <f t="shared" si="0"/>
        <v>17.333333333333343</v>
      </c>
      <c r="S28" s="9">
        <f t="shared" si="1"/>
        <v>300.4444444444448</v>
      </c>
    </row>
    <row r="29" spans="1:19" x14ac:dyDescent="0.25">
      <c r="A29">
        <v>28</v>
      </c>
      <c r="B29">
        <v>205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0">
        <f t="shared" si="2"/>
        <v>192</v>
      </c>
      <c r="R29" s="10">
        <f t="shared" si="0"/>
        <v>13</v>
      </c>
      <c r="S29" s="9">
        <f t="shared" si="1"/>
        <v>169</v>
      </c>
    </row>
    <row r="30" spans="1:19" x14ac:dyDescent="0.25">
      <c r="A30">
        <v>29</v>
      </c>
      <c r="B30">
        <v>210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0">
        <f t="shared" si="2"/>
        <v>195.66666666666669</v>
      </c>
      <c r="R30" s="10">
        <f t="shared" si="0"/>
        <v>14.333333333333314</v>
      </c>
      <c r="S30" s="9">
        <f t="shared" si="1"/>
        <v>205.44444444444389</v>
      </c>
    </row>
    <row r="31" spans="1:19" x14ac:dyDescent="0.25">
      <c r="A31">
        <v>30</v>
      </c>
      <c r="B31">
        <v>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 s="10">
        <f t="shared" si="2"/>
        <v>149.66666666666666</v>
      </c>
      <c r="R31" s="10">
        <f t="shared" si="0"/>
        <v>10.333333333333343</v>
      </c>
      <c r="S31" s="9">
        <f t="shared" si="1"/>
        <v>106.77777777777797</v>
      </c>
    </row>
    <row r="32" spans="1:19" x14ac:dyDescent="0.25">
      <c r="A32">
        <v>31</v>
      </c>
      <c r="B32">
        <v>166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 s="10">
        <f t="shared" si="2"/>
        <v>156</v>
      </c>
      <c r="R32" s="10">
        <f t="shared" si="0"/>
        <v>10</v>
      </c>
      <c r="S32" s="9">
        <f t="shared" si="1"/>
        <v>100</v>
      </c>
    </row>
    <row r="33" spans="1:19" x14ac:dyDescent="0.25">
      <c r="A33">
        <v>32</v>
      </c>
      <c r="B33">
        <v>174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 s="10">
        <f t="shared" si="2"/>
        <v>162.33333333333334</v>
      </c>
      <c r="R33" s="10">
        <f t="shared" si="0"/>
        <v>11.666666666666657</v>
      </c>
      <c r="S33" s="9">
        <f t="shared" si="1"/>
        <v>136.11111111111089</v>
      </c>
    </row>
    <row r="34" spans="1:19" x14ac:dyDescent="0.25">
      <c r="A34">
        <v>33</v>
      </c>
      <c r="B34">
        <v>126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 s="10">
        <f t="shared" si="2"/>
        <v>119.33333333333329</v>
      </c>
      <c r="R34" s="10">
        <f t="shared" si="0"/>
        <v>6.666666666666714</v>
      </c>
      <c r="S34" s="9">
        <f t="shared" si="1"/>
        <v>44.444444444445075</v>
      </c>
    </row>
    <row r="35" spans="1:19" x14ac:dyDescent="0.25">
      <c r="A35">
        <v>34</v>
      </c>
      <c r="B35">
        <v>148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 s="10">
        <f t="shared" si="2"/>
        <v>136</v>
      </c>
      <c r="R35" s="10">
        <f t="shared" si="0"/>
        <v>12</v>
      </c>
      <c r="S35" s="9">
        <f t="shared" si="1"/>
        <v>144</v>
      </c>
    </row>
    <row r="36" spans="1:19" x14ac:dyDescent="0.25">
      <c r="A36">
        <v>35</v>
      </c>
      <c r="B36">
        <v>173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 s="10">
        <f t="shared" si="2"/>
        <v>164</v>
      </c>
      <c r="R36" s="10">
        <f t="shared" si="0"/>
        <v>9</v>
      </c>
      <c r="S36" s="9">
        <f t="shared" si="1"/>
        <v>81</v>
      </c>
    </row>
    <row r="37" spans="1:19" x14ac:dyDescent="0.25">
      <c r="A37">
        <v>36</v>
      </c>
      <c r="B37">
        <v>235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0">
        <f t="shared" si="2"/>
        <v>223.66666666666669</v>
      </c>
      <c r="R37" s="10">
        <f t="shared" si="0"/>
        <v>11.333333333333314</v>
      </c>
      <c r="S37" s="9">
        <f t="shared" si="1"/>
        <v>128.444444444444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G32" sqref="G32"/>
    </sheetView>
  </sheetViews>
  <sheetFormatPr defaultRowHeight="15.75" x14ac:dyDescent="0.25"/>
  <cols>
    <col min="1" max="1" width="19.25" bestFit="1" customWidth="1"/>
    <col min="2" max="2" width="16.75" bestFit="1" customWidth="1"/>
    <col min="3" max="3" width="14.125" bestFit="1" customWidth="1"/>
  </cols>
  <sheetData>
    <row r="1" spans="1:9" x14ac:dyDescent="0.25">
      <c r="A1" t="s">
        <v>19</v>
      </c>
    </row>
    <row r="2" spans="1:9" ht="16.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0.9968896732293091</v>
      </c>
    </row>
    <row r="5" spans="1:9" x14ac:dyDescent="0.25">
      <c r="A5" s="3" t="s">
        <v>22</v>
      </c>
      <c r="B5" s="3">
        <v>0.99378902059123875</v>
      </c>
    </row>
    <row r="6" spans="1:9" x14ac:dyDescent="0.25">
      <c r="A6" s="3" t="s">
        <v>23</v>
      </c>
      <c r="B6" s="3">
        <v>0.99054850959536334</v>
      </c>
    </row>
    <row r="7" spans="1:9" x14ac:dyDescent="0.25">
      <c r="A7" s="3" t="s">
        <v>24</v>
      </c>
      <c r="B7" s="3">
        <v>4.5707006408018103</v>
      </c>
    </row>
    <row r="8" spans="1:9" ht="16.5" thickBot="1" x14ac:dyDescent="0.3">
      <c r="A8" s="4" t="s">
        <v>25</v>
      </c>
      <c r="B8" s="4">
        <v>36</v>
      </c>
    </row>
    <row r="10" spans="1:9" ht="16.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12</v>
      </c>
      <c r="C12" s="3">
        <v>76882.5</v>
      </c>
      <c r="D12" s="3">
        <v>6406.875</v>
      </c>
      <c r="E12" s="3">
        <v>306.67663891779415</v>
      </c>
      <c r="F12" s="3">
        <v>2.1190662489466565E-22</v>
      </c>
    </row>
    <row r="13" spans="1:9" x14ac:dyDescent="0.25">
      <c r="A13" s="3" t="s">
        <v>28</v>
      </c>
      <c r="B13" s="3">
        <v>23</v>
      </c>
      <c r="C13" s="3">
        <v>480.49999999999972</v>
      </c>
      <c r="D13" s="3">
        <v>20.891304347826075</v>
      </c>
      <c r="E13" s="3"/>
      <c r="F13" s="3"/>
    </row>
    <row r="14" spans="1:9" ht="16.5" thickBot="1" x14ac:dyDescent="0.3">
      <c r="A14" s="4" t="s">
        <v>29</v>
      </c>
      <c r="B14" s="4">
        <v>35</v>
      </c>
      <c r="C14" s="4">
        <v>77363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12" t="s">
        <v>30</v>
      </c>
      <c r="B17" s="12">
        <v>198.83333333333331</v>
      </c>
      <c r="C17" s="3">
        <v>3.2319734178846584</v>
      </c>
      <c r="D17" s="3">
        <v>61.520720508731984</v>
      </c>
      <c r="E17" s="3">
        <v>5.0082499115734661E-27</v>
      </c>
      <c r="F17" s="3">
        <v>192.14748692575415</v>
      </c>
      <c r="G17" s="3">
        <v>205.51917974091248</v>
      </c>
      <c r="H17" s="3">
        <v>192.14748692575415</v>
      </c>
      <c r="I17" s="3">
        <v>205.51917974091248</v>
      </c>
    </row>
    <row r="18" spans="1:9" x14ac:dyDescent="0.25">
      <c r="A18" s="12" t="s">
        <v>49</v>
      </c>
      <c r="B18" s="12">
        <v>1.0347222222222225</v>
      </c>
      <c r="C18" s="3">
        <v>7.7749196784559257E-2</v>
      </c>
      <c r="D18" s="3">
        <v>13.308461887901009</v>
      </c>
      <c r="E18" s="3">
        <v>2.7276565534139155E-12</v>
      </c>
      <c r="F18" s="3">
        <v>0.87388575458987572</v>
      </c>
      <c r="G18" s="3">
        <v>1.1955586898545694</v>
      </c>
      <c r="H18" s="3">
        <v>0.87388575458987572</v>
      </c>
      <c r="I18" s="3">
        <v>1.1955586898545694</v>
      </c>
    </row>
    <row r="19" spans="1:9" x14ac:dyDescent="0.25">
      <c r="A19" s="12" t="s">
        <v>8</v>
      </c>
      <c r="B19" s="12">
        <v>49.3819444444444</v>
      </c>
      <c r="C19" s="3">
        <v>3.8287039166749333</v>
      </c>
      <c r="D19" s="3">
        <v>12.897822740842944</v>
      </c>
      <c r="E19" s="3">
        <v>5.1680111157603131E-12</v>
      </c>
      <c r="F19" s="3">
        <v>41.461666949173576</v>
      </c>
      <c r="G19" s="3">
        <v>57.302221939715224</v>
      </c>
      <c r="H19" s="3">
        <v>41.461666949173576</v>
      </c>
      <c r="I19" s="3">
        <v>57.302221939715224</v>
      </c>
    </row>
    <row r="20" spans="1:9" x14ac:dyDescent="0.25">
      <c r="A20" s="12" t="s">
        <v>9</v>
      </c>
      <c r="B20" s="12">
        <v>28.680555555555561</v>
      </c>
      <c r="C20" s="3">
        <v>3.8120899768956749</v>
      </c>
      <c r="D20" s="3">
        <v>7.5235778088614769</v>
      </c>
      <c r="E20" s="3">
        <v>1.2097396136308798E-7</v>
      </c>
      <c r="F20" s="3">
        <v>20.794646613248148</v>
      </c>
      <c r="G20" s="3">
        <v>36.566464497862974</v>
      </c>
      <c r="H20" s="3">
        <v>20.794646613248148</v>
      </c>
      <c r="I20" s="3">
        <v>36.566464497862974</v>
      </c>
    </row>
    <row r="21" spans="1:9" x14ac:dyDescent="0.25">
      <c r="A21" s="12" t="s">
        <v>10</v>
      </c>
      <c r="B21" s="12">
        <v>33.312499999999986</v>
      </c>
      <c r="C21" s="3">
        <v>3.7969956778400769</v>
      </c>
      <c r="D21" s="3">
        <v>8.7733837029147796</v>
      </c>
      <c r="E21" s="3">
        <v>8.498243969752218E-9</v>
      </c>
      <c r="F21" s="3">
        <v>25.457815994307875</v>
      </c>
      <c r="G21" s="3">
        <v>41.167184005692093</v>
      </c>
      <c r="H21" s="3">
        <v>25.457815994307875</v>
      </c>
      <c r="I21" s="3">
        <v>41.167184005692093</v>
      </c>
    </row>
    <row r="22" spans="1:9" x14ac:dyDescent="0.25">
      <c r="A22" s="12" t="s">
        <v>11</v>
      </c>
      <c r="B22" s="12">
        <v>-23.388888888888925</v>
      </c>
      <c r="C22" s="3">
        <v>3.7834392076952006</v>
      </c>
      <c r="D22" s="3">
        <v>-6.1819121716870384</v>
      </c>
      <c r="E22" s="3">
        <v>2.6281746483143602E-6</v>
      </c>
      <c r="F22" s="3">
        <v>-31.21552919944542</v>
      </c>
      <c r="G22" s="3">
        <v>-15.562248578332431</v>
      </c>
      <c r="H22" s="3">
        <v>-31.21552919944542</v>
      </c>
      <c r="I22" s="3">
        <v>-15.562248578332431</v>
      </c>
    </row>
    <row r="23" spans="1:9" x14ac:dyDescent="0.25">
      <c r="A23" s="12" t="s">
        <v>12</v>
      </c>
      <c r="B23" s="12">
        <v>-20.75694444444445</v>
      </c>
      <c r="C23" s="3">
        <v>3.7714371497236452</v>
      </c>
      <c r="D23" s="3">
        <v>-5.5037227508790458</v>
      </c>
      <c r="E23" s="3">
        <v>1.3489754404355938E-5</v>
      </c>
      <c r="F23" s="3">
        <v>-28.558756606437395</v>
      </c>
      <c r="G23" s="3">
        <v>-12.955132282451505</v>
      </c>
      <c r="H23" s="3">
        <v>-28.558756606437395</v>
      </c>
      <c r="I23" s="3">
        <v>-12.955132282451505</v>
      </c>
    </row>
    <row r="24" spans="1:9" x14ac:dyDescent="0.25">
      <c r="A24" s="12" t="s">
        <v>13</v>
      </c>
      <c r="B24" s="12">
        <v>-67.791666666666671</v>
      </c>
      <c r="C24" s="3">
        <v>3.7610043852018098</v>
      </c>
      <c r="D24" s="3">
        <v>-18.024883707501733</v>
      </c>
      <c r="E24" s="3">
        <v>4.6045056209698046E-15</v>
      </c>
      <c r="F24" s="3">
        <v>-75.57189701093381</v>
      </c>
      <c r="G24" s="3">
        <v>-60.011436322399533</v>
      </c>
      <c r="H24" s="3">
        <v>-75.57189701093381</v>
      </c>
      <c r="I24" s="3">
        <v>-60.011436322399533</v>
      </c>
    </row>
    <row r="25" spans="1:9" x14ac:dyDescent="0.25">
      <c r="A25" s="12" t="s">
        <v>14</v>
      </c>
      <c r="B25" s="12">
        <v>-62.493055555555557</v>
      </c>
      <c r="C25" s="3">
        <v>3.7521540042887565</v>
      </c>
      <c r="D25" s="3">
        <v>-16.655248021303297</v>
      </c>
      <c r="E25" s="3">
        <v>2.5037465291931365E-14</v>
      </c>
      <c r="F25" s="3">
        <v>-70.254977491991809</v>
      </c>
      <c r="G25" s="3">
        <v>-54.731133619119312</v>
      </c>
      <c r="H25" s="3">
        <v>-70.254977491991809</v>
      </c>
      <c r="I25" s="3">
        <v>-54.731133619119312</v>
      </c>
    </row>
    <row r="26" spans="1:9" x14ac:dyDescent="0.25">
      <c r="A26" s="12" t="s">
        <v>15</v>
      </c>
      <c r="B26" s="12">
        <v>-57.194444444444464</v>
      </c>
      <c r="C26" s="3">
        <v>3.7448972260256159</v>
      </c>
      <c r="D26" s="3">
        <v>-15.272633931570875</v>
      </c>
      <c r="E26" s="3">
        <v>1.5676546091819232E-13</v>
      </c>
      <c r="F26" s="3">
        <v>-64.941354591299543</v>
      </c>
      <c r="G26" s="3">
        <v>-49.447534297589385</v>
      </c>
      <c r="H26" s="3">
        <v>-64.941354591299543</v>
      </c>
      <c r="I26" s="3">
        <v>-49.447534297589385</v>
      </c>
    </row>
    <row r="27" spans="1:9" x14ac:dyDescent="0.25">
      <c r="A27" s="12" t="s">
        <v>16</v>
      </c>
      <c r="B27" s="12">
        <v>-101.22916666666667</v>
      </c>
      <c r="C27" s="3">
        <v>3.7392433285746258</v>
      </c>
      <c r="D27" s="3">
        <v>-27.072099291611103</v>
      </c>
      <c r="E27" s="3">
        <v>6.0264686553354387E-19</v>
      </c>
      <c r="F27" s="3">
        <v>-108.96438083553123</v>
      </c>
      <c r="G27" s="3">
        <v>-93.493952497802113</v>
      </c>
      <c r="H27" s="3">
        <v>-108.96438083553123</v>
      </c>
      <c r="I27" s="3">
        <v>-93.493952497802113</v>
      </c>
    </row>
    <row r="28" spans="1:9" x14ac:dyDescent="0.25">
      <c r="A28" s="12" t="s">
        <v>17</v>
      </c>
      <c r="B28" s="12">
        <v>-85.597222222222257</v>
      </c>
      <c r="C28" s="3">
        <v>3.7351995906894495</v>
      </c>
      <c r="D28" s="3">
        <v>-22.916371707575223</v>
      </c>
      <c r="E28" s="3">
        <v>2.439730917996534E-17</v>
      </c>
      <c r="F28" s="3">
        <v>-93.324071281936099</v>
      </c>
      <c r="G28" s="3">
        <v>-77.870373162508415</v>
      </c>
      <c r="H28" s="3">
        <v>-93.324071281936099</v>
      </c>
      <c r="I28" s="3">
        <v>-77.870373162508415</v>
      </c>
    </row>
    <row r="29" spans="1:9" ht="16.5" thickBot="1" x14ac:dyDescent="0.3">
      <c r="A29" s="13" t="s">
        <v>18</v>
      </c>
      <c r="B29" s="13">
        <v>-58.631944444444471</v>
      </c>
      <c r="C29" s="4">
        <v>3.7327712452660013</v>
      </c>
      <c r="D29" s="4">
        <v>-15.707350006728392</v>
      </c>
      <c r="E29" s="4">
        <v>8.6787806835694409E-14</v>
      </c>
      <c r="F29" s="4">
        <v>-66.353770088917372</v>
      </c>
      <c r="G29" s="4">
        <v>-50.910118799971571</v>
      </c>
      <c r="H29" s="4">
        <v>-66.353770088917372</v>
      </c>
      <c r="I29" s="4">
        <v>-50.910118799971571</v>
      </c>
    </row>
    <row r="33" spans="1:3" x14ac:dyDescent="0.25">
      <c r="A33" t="s">
        <v>43</v>
      </c>
    </row>
    <row r="34" spans="1:3" ht="16.5" thickBot="1" x14ac:dyDescent="0.3"/>
    <row r="35" spans="1:3" x14ac:dyDescent="0.25">
      <c r="A35" s="5" t="s">
        <v>44</v>
      </c>
      <c r="B35" s="5" t="s">
        <v>45</v>
      </c>
      <c r="C35" s="5" t="s">
        <v>46</v>
      </c>
    </row>
    <row r="36" spans="1:3" x14ac:dyDescent="0.25">
      <c r="A36" s="3">
        <v>1</v>
      </c>
      <c r="B36" s="3">
        <v>249.24999999999994</v>
      </c>
      <c r="C36" s="3">
        <v>-9.2499999999999432</v>
      </c>
    </row>
    <row r="37" spans="1:3" x14ac:dyDescent="0.25">
      <c r="A37" s="3">
        <v>2</v>
      </c>
      <c r="B37" s="3">
        <v>229.58333333333334</v>
      </c>
      <c r="C37" s="3">
        <v>3.4166666666666572</v>
      </c>
    </row>
    <row r="38" spans="1:3" x14ac:dyDescent="0.25">
      <c r="A38" s="3">
        <v>3</v>
      </c>
      <c r="B38" s="3">
        <v>235.24999999999994</v>
      </c>
      <c r="C38" s="3">
        <v>-4.2499999999999432</v>
      </c>
    </row>
    <row r="39" spans="1:3" x14ac:dyDescent="0.25">
      <c r="A39" s="3">
        <v>4</v>
      </c>
      <c r="B39" s="3">
        <v>179.58333333333329</v>
      </c>
      <c r="C39" s="3">
        <v>-1.583333333333286</v>
      </c>
    </row>
    <row r="40" spans="1:3" x14ac:dyDescent="0.25">
      <c r="A40" s="3">
        <v>5</v>
      </c>
      <c r="B40" s="3">
        <v>183.24999999999997</v>
      </c>
      <c r="C40" s="3">
        <v>0.75000000000002842</v>
      </c>
    </row>
    <row r="41" spans="1:3" x14ac:dyDescent="0.25">
      <c r="A41" s="3">
        <v>6</v>
      </c>
      <c r="B41" s="3">
        <v>137.25</v>
      </c>
      <c r="C41" s="3">
        <v>2.75</v>
      </c>
    </row>
    <row r="42" spans="1:3" x14ac:dyDescent="0.25">
      <c r="A42" s="3">
        <v>7</v>
      </c>
      <c r="B42" s="3">
        <v>143.58333333333331</v>
      </c>
      <c r="C42" s="3">
        <v>1.4166666666666856</v>
      </c>
    </row>
    <row r="43" spans="1:3" x14ac:dyDescent="0.25">
      <c r="A43" s="3">
        <v>8</v>
      </c>
      <c r="B43" s="3">
        <v>149.91666666666663</v>
      </c>
      <c r="C43" s="3">
        <v>2.0833333333333712</v>
      </c>
    </row>
    <row r="44" spans="1:3" x14ac:dyDescent="0.25">
      <c r="A44" s="3">
        <v>9</v>
      </c>
      <c r="B44" s="3">
        <v>106.91666666666664</v>
      </c>
      <c r="C44" s="3">
        <v>3.083333333333357</v>
      </c>
    </row>
    <row r="45" spans="1:3" x14ac:dyDescent="0.25">
      <c r="A45" s="3">
        <v>10</v>
      </c>
      <c r="B45" s="3">
        <v>123.58333333333329</v>
      </c>
      <c r="C45" s="3">
        <v>6.416666666666714</v>
      </c>
    </row>
    <row r="46" spans="1:3" x14ac:dyDescent="0.25">
      <c r="A46" s="3">
        <v>11</v>
      </c>
      <c r="B46" s="3">
        <v>151.58333333333331</v>
      </c>
      <c r="C46" s="3">
        <v>0.41666666666668561</v>
      </c>
    </row>
    <row r="47" spans="1:3" x14ac:dyDescent="0.25">
      <c r="A47" s="3">
        <v>12</v>
      </c>
      <c r="B47" s="3">
        <v>211.25</v>
      </c>
      <c r="C47" s="3">
        <v>-5.25</v>
      </c>
    </row>
    <row r="48" spans="1:3" x14ac:dyDescent="0.25">
      <c r="A48" s="3">
        <v>13</v>
      </c>
      <c r="B48" s="3">
        <v>261.66666666666663</v>
      </c>
      <c r="C48" s="3">
        <v>1.3333333333333712</v>
      </c>
    </row>
    <row r="49" spans="1:3" x14ac:dyDescent="0.25">
      <c r="A49" s="3">
        <v>14</v>
      </c>
      <c r="B49" s="3">
        <v>242</v>
      </c>
      <c r="C49" s="3">
        <v>-4</v>
      </c>
    </row>
    <row r="50" spans="1:3" x14ac:dyDescent="0.25">
      <c r="A50" s="3">
        <v>15</v>
      </c>
      <c r="B50" s="3">
        <v>247.66666666666663</v>
      </c>
      <c r="C50" s="3">
        <v>-0.66666666666662877</v>
      </c>
    </row>
    <row r="51" spans="1:3" x14ac:dyDescent="0.25">
      <c r="A51" s="3">
        <v>16</v>
      </c>
      <c r="B51" s="3">
        <v>191.99999999999997</v>
      </c>
      <c r="C51" s="3">
        <v>1.0000000000000284</v>
      </c>
    </row>
    <row r="52" spans="1:3" x14ac:dyDescent="0.25">
      <c r="A52" s="3">
        <v>17</v>
      </c>
      <c r="B52" s="3">
        <v>195.66666666666663</v>
      </c>
      <c r="C52" s="3">
        <v>-2.6666666666666288</v>
      </c>
    </row>
    <row r="53" spans="1:3" x14ac:dyDescent="0.25">
      <c r="A53" s="3">
        <v>18</v>
      </c>
      <c r="B53" s="3">
        <v>149.66666666666663</v>
      </c>
      <c r="C53" s="3">
        <v>-0.66666666666662877</v>
      </c>
    </row>
    <row r="54" spans="1:3" x14ac:dyDescent="0.25">
      <c r="A54" s="3">
        <v>19</v>
      </c>
      <c r="B54" s="3">
        <v>156</v>
      </c>
      <c r="C54" s="3">
        <v>1</v>
      </c>
    </row>
    <row r="55" spans="1:3" x14ac:dyDescent="0.25">
      <c r="A55" s="3">
        <v>20</v>
      </c>
      <c r="B55" s="3">
        <v>162.33333333333331</v>
      </c>
      <c r="C55" s="3">
        <v>-1.3333333333333144</v>
      </c>
    </row>
    <row r="56" spans="1:3" x14ac:dyDescent="0.25">
      <c r="A56" s="3">
        <v>21</v>
      </c>
      <c r="B56" s="3">
        <v>119.33333333333333</v>
      </c>
      <c r="C56" s="3">
        <v>2.6666666666666714</v>
      </c>
    </row>
    <row r="57" spans="1:3" x14ac:dyDescent="0.25">
      <c r="A57" s="3">
        <v>22</v>
      </c>
      <c r="B57" s="3">
        <v>135.99999999999994</v>
      </c>
      <c r="C57" s="3">
        <v>-5.9999999999999432</v>
      </c>
    </row>
    <row r="58" spans="1:3" x14ac:dyDescent="0.25">
      <c r="A58" s="3">
        <v>23</v>
      </c>
      <c r="B58" s="3">
        <v>163.99999999999994</v>
      </c>
      <c r="C58" s="3">
        <v>3.0000000000000568</v>
      </c>
    </row>
    <row r="59" spans="1:3" x14ac:dyDescent="0.25">
      <c r="A59" s="3">
        <v>24</v>
      </c>
      <c r="B59" s="3">
        <v>223.66666666666666</v>
      </c>
      <c r="C59" s="3">
        <v>6.3333333333333428</v>
      </c>
    </row>
    <row r="60" spans="1:3" x14ac:dyDescent="0.25">
      <c r="A60" s="3">
        <v>25</v>
      </c>
      <c r="B60" s="3">
        <v>274.08333333333326</v>
      </c>
      <c r="C60" s="3">
        <v>7.9166666666667425</v>
      </c>
    </row>
    <row r="61" spans="1:3" x14ac:dyDescent="0.25">
      <c r="A61" s="3">
        <v>26</v>
      </c>
      <c r="B61" s="3">
        <v>254.41666666666666</v>
      </c>
      <c r="C61" s="3">
        <v>0.58333333333334281</v>
      </c>
    </row>
    <row r="62" spans="1:3" x14ac:dyDescent="0.25">
      <c r="A62" s="3">
        <v>27</v>
      </c>
      <c r="B62" s="3">
        <v>260.08333333333331</v>
      </c>
      <c r="C62" s="3">
        <v>4.9166666666666856</v>
      </c>
    </row>
    <row r="63" spans="1:3" x14ac:dyDescent="0.25">
      <c r="A63" s="3">
        <v>28</v>
      </c>
      <c r="B63" s="3">
        <v>204.41666666666663</v>
      </c>
      <c r="C63" s="3">
        <v>0.58333333333337123</v>
      </c>
    </row>
    <row r="64" spans="1:3" x14ac:dyDescent="0.25">
      <c r="A64" s="3">
        <v>29</v>
      </c>
      <c r="B64" s="3">
        <v>208.08333333333331</v>
      </c>
      <c r="C64" s="3">
        <v>1.9166666666666856</v>
      </c>
    </row>
    <row r="65" spans="1:3" x14ac:dyDescent="0.25">
      <c r="A65" s="3">
        <v>30</v>
      </c>
      <c r="B65" s="3">
        <v>162.08333333333331</v>
      </c>
      <c r="C65" s="3">
        <v>-2.0833333333333144</v>
      </c>
    </row>
    <row r="66" spans="1:3" x14ac:dyDescent="0.25">
      <c r="A66" s="3">
        <v>31</v>
      </c>
      <c r="B66" s="3">
        <v>168.41666666666669</v>
      </c>
      <c r="C66" s="3">
        <v>-2.4166666666666856</v>
      </c>
    </row>
    <row r="67" spans="1:3" x14ac:dyDescent="0.25">
      <c r="A67" s="3">
        <v>32</v>
      </c>
      <c r="B67" s="3">
        <v>174.74999999999997</v>
      </c>
      <c r="C67" s="3">
        <v>-0.74999999999997158</v>
      </c>
    </row>
    <row r="68" spans="1:3" x14ac:dyDescent="0.25">
      <c r="A68" s="3">
        <v>33</v>
      </c>
      <c r="B68" s="3">
        <v>131.75</v>
      </c>
      <c r="C68" s="3">
        <v>-5.75</v>
      </c>
    </row>
    <row r="69" spans="1:3" x14ac:dyDescent="0.25">
      <c r="A69" s="3">
        <v>34</v>
      </c>
      <c r="B69" s="3">
        <v>148.41666666666663</v>
      </c>
      <c r="C69" s="3">
        <v>-0.41666666666662877</v>
      </c>
    </row>
    <row r="70" spans="1:3" x14ac:dyDescent="0.25">
      <c r="A70" s="3">
        <v>35</v>
      </c>
      <c r="B70" s="3">
        <v>176.41666666666663</v>
      </c>
      <c r="C70" s="3">
        <v>-3.4166666666666288</v>
      </c>
    </row>
    <row r="71" spans="1:3" ht="16.5" thickBot="1" x14ac:dyDescent="0.3">
      <c r="A71" s="4">
        <v>36</v>
      </c>
      <c r="B71" s="4">
        <v>236.08333333333331</v>
      </c>
      <c r="C71" s="4">
        <v>-1.0833333333333144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O38" sqref="O38"/>
    </sheetView>
  </sheetViews>
  <sheetFormatPr defaultRowHeight="15.75" x14ac:dyDescent="0.25"/>
  <cols>
    <col min="19" max="19" width="16.5" bestFit="1" customWidth="1"/>
  </cols>
  <sheetData>
    <row r="1" spans="1:20" x14ac:dyDescent="0.25">
      <c r="A1" s="2" t="s">
        <v>0</v>
      </c>
      <c r="B1" s="1" t="s">
        <v>1</v>
      </c>
      <c r="C1" s="1" t="s">
        <v>49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</v>
      </c>
      <c r="R1" t="s">
        <v>3</v>
      </c>
      <c r="S1" t="s">
        <v>4</v>
      </c>
      <c r="T1" t="s">
        <v>5</v>
      </c>
    </row>
    <row r="2" spans="1:20" x14ac:dyDescent="0.25">
      <c r="A2">
        <v>1</v>
      </c>
      <c r="B2">
        <v>240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0">
        <f>$Q$2+$Q$3*C2+$Q$4*D2+$Q$5*E2+$Q$6*F2+$Q$7*G2+$Q$8*H2+$Q$9*I2+$Q$10*J2+$Q$11*K2+$Q$12*L2+$Q$13*M2+$Q$14*N2</f>
        <v>249.24999999999994</v>
      </c>
      <c r="P2" s="3" t="s">
        <v>30</v>
      </c>
      <c r="Q2" s="7">
        <v>198.83333333333331</v>
      </c>
      <c r="R2" s="10">
        <f>B2-O2</f>
        <v>-9.2499999999999432</v>
      </c>
      <c r="S2" s="9">
        <f>R2^2</f>
        <v>85.562499999998948</v>
      </c>
      <c r="T2" s="11">
        <f>AVERAGE(S3:S37)</f>
        <v>11.283928571428605</v>
      </c>
    </row>
    <row r="3" spans="1:20" x14ac:dyDescent="0.25">
      <c r="A3">
        <v>2</v>
      </c>
      <c r="B3">
        <v>233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0">
        <f t="shared" ref="O3:O49" si="0">$Q$2+$Q$3*C3+$Q$4*D3+$Q$5*E3+$Q$6*F3+$Q$7*G3+$Q$8*H3+$Q$9*I3+$Q$10*J3+$Q$11*K3+$Q$12*L3+$Q$13*M3+$Q$14*N3</f>
        <v>229.58333333333334</v>
      </c>
      <c r="P3" s="3" t="s">
        <v>49</v>
      </c>
      <c r="Q3" s="7">
        <v>1.0347222222222225</v>
      </c>
      <c r="R3" s="10">
        <f t="shared" ref="R3:R37" si="1">B3-O3</f>
        <v>3.4166666666666572</v>
      </c>
      <c r="S3" s="9">
        <f t="shared" ref="S3:S37" si="2">R3^2</f>
        <v>11.673611111111047</v>
      </c>
    </row>
    <row r="4" spans="1:20" x14ac:dyDescent="0.25">
      <c r="A4">
        <v>3</v>
      </c>
      <c r="B4">
        <v>231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0">
        <f t="shared" si="0"/>
        <v>235.24999999999994</v>
      </c>
      <c r="P4" s="3" t="s">
        <v>8</v>
      </c>
      <c r="Q4" s="7">
        <v>49.3819444444444</v>
      </c>
      <c r="R4" s="10">
        <f t="shared" si="1"/>
        <v>-4.2499999999999432</v>
      </c>
      <c r="S4" s="9">
        <f t="shared" si="2"/>
        <v>18.062499999999517</v>
      </c>
    </row>
    <row r="5" spans="1:20" x14ac:dyDescent="0.25">
      <c r="A5">
        <v>4</v>
      </c>
      <c r="B5">
        <v>178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0">
        <f t="shared" si="0"/>
        <v>179.58333333333329</v>
      </c>
      <c r="P5" s="3" t="s">
        <v>9</v>
      </c>
      <c r="Q5" s="7">
        <v>28.680555555555561</v>
      </c>
      <c r="R5" s="10">
        <f t="shared" si="1"/>
        <v>-1.583333333333286</v>
      </c>
      <c r="S5" s="9">
        <f t="shared" si="2"/>
        <v>2.5069444444442945</v>
      </c>
    </row>
    <row r="6" spans="1:20" x14ac:dyDescent="0.25">
      <c r="A6">
        <v>5</v>
      </c>
      <c r="B6">
        <v>184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0">
        <f t="shared" si="0"/>
        <v>183.24999999999997</v>
      </c>
      <c r="P6" s="3" t="s">
        <v>10</v>
      </c>
      <c r="Q6" s="7">
        <v>33.312499999999986</v>
      </c>
      <c r="R6" s="10">
        <f t="shared" si="1"/>
        <v>0.75000000000002842</v>
      </c>
      <c r="S6" s="9">
        <f t="shared" si="2"/>
        <v>0.56250000000004263</v>
      </c>
    </row>
    <row r="7" spans="1:20" x14ac:dyDescent="0.25">
      <c r="A7">
        <v>6</v>
      </c>
      <c r="B7">
        <v>140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10">
        <f t="shared" si="0"/>
        <v>137.25</v>
      </c>
      <c r="P7" s="3" t="s">
        <v>11</v>
      </c>
      <c r="Q7" s="7">
        <v>-23.388888888888925</v>
      </c>
      <c r="R7" s="10">
        <f t="shared" si="1"/>
        <v>2.75</v>
      </c>
      <c r="S7" s="9">
        <f t="shared" si="2"/>
        <v>7.5625</v>
      </c>
    </row>
    <row r="8" spans="1:20" x14ac:dyDescent="0.25">
      <c r="A8">
        <v>7</v>
      </c>
      <c r="B8">
        <v>145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s="10">
        <f t="shared" si="0"/>
        <v>143.58333333333331</v>
      </c>
      <c r="P8" s="3" t="s">
        <v>12</v>
      </c>
      <c r="Q8" s="7">
        <v>-20.75694444444445</v>
      </c>
      <c r="R8" s="10">
        <f t="shared" si="1"/>
        <v>1.4166666666666856</v>
      </c>
      <c r="S8" s="9">
        <f t="shared" si="2"/>
        <v>2.0069444444444979</v>
      </c>
    </row>
    <row r="9" spans="1:20" x14ac:dyDescent="0.25">
      <c r="A9">
        <v>8</v>
      </c>
      <c r="B9">
        <v>152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s="10">
        <f t="shared" si="0"/>
        <v>149.91666666666663</v>
      </c>
      <c r="P9" s="3" t="s">
        <v>13</v>
      </c>
      <c r="Q9" s="7">
        <v>-67.791666666666671</v>
      </c>
      <c r="R9" s="10">
        <f t="shared" si="1"/>
        <v>2.0833333333333712</v>
      </c>
      <c r="S9" s="9">
        <f t="shared" si="2"/>
        <v>4.3402777777779358</v>
      </c>
    </row>
    <row r="10" spans="1:20" x14ac:dyDescent="0.25">
      <c r="A10">
        <v>9</v>
      </c>
      <c r="B10">
        <v>110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s="10">
        <f t="shared" si="0"/>
        <v>106.91666666666664</v>
      </c>
      <c r="P10" s="3" t="s">
        <v>14</v>
      </c>
      <c r="Q10" s="7">
        <v>-62.493055555555557</v>
      </c>
      <c r="R10" s="10">
        <f t="shared" si="1"/>
        <v>3.083333333333357</v>
      </c>
      <c r="S10" s="9">
        <f t="shared" si="2"/>
        <v>9.5069444444445903</v>
      </c>
    </row>
    <row r="11" spans="1:20" x14ac:dyDescent="0.25">
      <c r="A11">
        <v>10</v>
      </c>
      <c r="B11">
        <v>130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10">
        <f t="shared" si="0"/>
        <v>123.58333333333329</v>
      </c>
      <c r="P11" s="3" t="s">
        <v>15</v>
      </c>
      <c r="Q11" s="7">
        <v>-57.194444444444464</v>
      </c>
      <c r="R11" s="10">
        <f t="shared" si="1"/>
        <v>6.416666666666714</v>
      </c>
      <c r="S11" s="9">
        <f t="shared" si="2"/>
        <v>41.173611111111718</v>
      </c>
    </row>
    <row r="12" spans="1:20" x14ac:dyDescent="0.25">
      <c r="A12">
        <v>11</v>
      </c>
      <c r="B12">
        <v>152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 s="10">
        <f t="shared" si="0"/>
        <v>151.58333333333331</v>
      </c>
      <c r="P12" s="3" t="s">
        <v>16</v>
      </c>
      <c r="Q12" s="7">
        <v>-101.22916666666667</v>
      </c>
      <c r="R12" s="10">
        <f t="shared" si="1"/>
        <v>0.41666666666668561</v>
      </c>
      <c r="S12" s="9">
        <f t="shared" si="2"/>
        <v>0.1736111111111269</v>
      </c>
    </row>
    <row r="13" spans="1:20" x14ac:dyDescent="0.25">
      <c r="A13">
        <v>12</v>
      </c>
      <c r="B13">
        <v>206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0">
        <f t="shared" si="0"/>
        <v>211.25</v>
      </c>
      <c r="P13" s="3" t="s">
        <v>17</v>
      </c>
      <c r="Q13" s="7">
        <v>-85.597222222222257</v>
      </c>
      <c r="R13" s="10">
        <f t="shared" si="1"/>
        <v>-5.25</v>
      </c>
      <c r="S13" s="9">
        <f t="shared" si="2"/>
        <v>27.5625</v>
      </c>
    </row>
    <row r="14" spans="1:20" ht="16.5" thickBot="1" x14ac:dyDescent="0.3">
      <c r="A14">
        <v>13</v>
      </c>
      <c r="B14">
        <v>263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0">
        <f t="shared" si="0"/>
        <v>261.66666666666663</v>
      </c>
      <c r="P14" s="4" t="s">
        <v>18</v>
      </c>
      <c r="Q14" s="8">
        <v>-58.631944444444471</v>
      </c>
      <c r="R14" s="10">
        <f t="shared" si="1"/>
        <v>1.3333333333333712</v>
      </c>
      <c r="S14" s="9">
        <f t="shared" si="2"/>
        <v>1.7777777777778789</v>
      </c>
    </row>
    <row r="15" spans="1:20" x14ac:dyDescent="0.25">
      <c r="A15">
        <v>14</v>
      </c>
      <c r="B15">
        <v>238</v>
      </c>
      <c r="C15">
        <v>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0">
        <f t="shared" si="0"/>
        <v>242</v>
      </c>
      <c r="R15" s="10">
        <f t="shared" si="1"/>
        <v>-4</v>
      </c>
      <c r="S15" s="9">
        <f t="shared" si="2"/>
        <v>16</v>
      </c>
    </row>
    <row r="16" spans="1:20" x14ac:dyDescent="0.25">
      <c r="A16">
        <v>15</v>
      </c>
      <c r="B16">
        <v>247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0">
        <f t="shared" si="0"/>
        <v>247.66666666666663</v>
      </c>
      <c r="R16" s="10">
        <f t="shared" si="1"/>
        <v>-0.66666666666662877</v>
      </c>
      <c r="S16" s="9">
        <f t="shared" si="2"/>
        <v>0.4444444444443939</v>
      </c>
    </row>
    <row r="17" spans="1:19" x14ac:dyDescent="0.25">
      <c r="A17">
        <v>16</v>
      </c>
      <c r="B17">
        <v>193</v>
      </c>
      <c r="C17">
        <v>16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0">
        <f t="shared" si="0"/>
        <v>191.99999999999997</v>
      </c>
      <c r="R17" s="10">
        <f t="shared" si="1"/>
        <v>1.0000000000000284</v>
      </c>
      <c r="S17" s="9">
        <f t="shared" si="2"/>
        <v>1.0000000000000568</v>
      </c>
    </row>
    <row r="18" spans="1:19" x14ac:dyDescent="0.25">
      <c r="A18">
        <v>17</v>
      </c>
      <c r="B18">
        <v>193</v>
      </c>
      <c r="C18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0">
        <f t="shared" si="0"/>
        <v>195.66666666666663</v>
      </c>
      <c r="R18" s="10">
        <f t="shared" si="1"/>
        <v>-2.6666666666666288</v>
      </c>
      <c r="S18" s="9">
        <f t="shared" si="2"/>
        <v>7.1111111111109091</v>
      </c>
    </row>
    <row r="19" spans="1:19" x14ac:dyDescent="0.25">
      <c r="A19">
        <v>18</v>
      </c>
      <c r="B19">
        <v>149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 s="10">
        <f t="shared" si="0"/>
        <v>149.66666666666663</v>
      </c>
      <c r="R19" s="10">
        <f t="shared" si="1"/>
        <v>-0.66666666666662877</v>
      </c>
      <c r="S19" s="9">
        <f t="shared" si="2"/>
        <v>0.4444444444443939</v>
      </c>
    </row>
    <row r="20" spans="1:19" x14ac:dyDescent="0.25">
      <c r="A20">
        <v>19</v>
      </c>
      <c r="B20">
        <v>157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10">
        <f t="shared" si="0"/>
        <v>156</v>
      </c>
      <c r="R20" s="10">
        <f t="shared" si="1"/>
        <v>1</v>
      </c>
      <c r="S20" s="9">
        <f t="shared" si="2"/>
        <v>1</v>
      </c>
    </row>
    <row r="21" spans="1:19" x14ac:dyDescent="0.25">
      <c r="A21">
        <v>20</v>
      </c>
      <c r="B21">
        <v>161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10">
        <f t="shared" si="0"/>
        <v>162.33333333333331</v>
      </c>
      <c r="R21" s="10">
        <f t="shared" si="1"/>
        <v>-1.3333333333333144</v>
      </c>
      <c r="S21" s="9">
        <f t="shared" si="2"/>
        <v>1.7777777777777273</v>
      </c>
    </row>
    <row r="22" spans="1:19" x14ac:dyDescent="0.25">
      <c r="A22">
        <v>21</v>
      </c>
      <c r="B22">
        <v>122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 s="10">
        <f t="shared" si="0"/>
        <v>119.33333333333333</v>
      </c>
      <c r="R22" s="10">
        <f t="shared" si="1"/>
        <v>2.6666666666666714</v>
      </c>
      <c r="S22" s="9">
        <f t="shared" si="2"/>
        <v>7.1111111111111365</v>
      </c>
    </row>
    <row r="23" spans="1:19" x14ac:dyDescent="0.25">
      <c r="A23">
        <v>22</v>
      </c>
      <c r="B23">
        <v>130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 s="10">
        <f t="shared" si="0"/>
        <v>135.99999999999994</v>
      </c>
      <c r="R23" s="10">
        <f t="shared" si="1"/>
        <v>-5.9999999999999432</v>
      </c>
      <c r="S23" s="9">
        <f t="shared" si="2"/>
        <v>35.999999999999318</v>
      </c>
    </row>
    <row r="24" spans="1:19" x14ac:dyDescent="0.25">
      <c r="A24">
        <v>23</v>
      </c>
      <c r="B24">
        <v>167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s="10">
        <f t="shared" si="0"/>
        <v>163.99999999999994</v>
      </c>
      <c r="R24" s="10">
        <f t="shared" si="1"/>
        <v>3.0000000000000568</v>
      </c>
      <c r="S24" s="9">
        <f t="shared" si="2"/>
        <v>9.0000000000003411</v>
      </c>
    </row>
    <row r="25" spans="1:19" x14ac:dyDescent="0.25">
      <c r="A25">
        <v>24</v>
      </c>
      <c r="B25">
        <v>230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0">
        <f t="shared" si="0"/>
        <v>223.66666666666666</v>
      </c>
      <c r="R25" s="10">
        <f t="shared" si="1"/>
        <v>6.3333333333333428</v>
      </c>
      <c r="S25" s="9">
        <f t="shared" si="2"/>
        <v>40.111111111111228</v>
      </c>
    </row>
    <row r="26" spans="1:19" x14ac:dyDescent="0.25">
      <c r="A26">
        <v>25</v>
      </c>
      <c r="B26">
        <v>282</v>
      </c>
      <c r="C2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0">
        <f t="shared" si="0"/>
        <v>274.08333333333326</v>
      </c>
      <c r="R26" s="10">
        <f t="shared" si="1"/>
        <v>7.9166666666667425</v>
      </c>
      <c r="S26" s="9">
        <f t="shared" si="2"/>
        <v>62.673611111112308</v>
      </c>
    </row>
    <row r="27" spans="1:19" x14ac:dyDescent="0.25">
      <c r="A27">
        <v>26</v>
      </c>
      <c r="B27">
        <v>255</v>
      </c>
      <c r="C27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0">
        <f t="shared" si="0"/>
        <v>254.41666666666666</v>
      </c>
      <c r="R27" s="10">
        <f t="shared" si="1"/>
        <v>0.58333333333334281</v>
      </c>
      <c r="S27" s="9">
        <f t="shared" si="2"/>
        <v>0.34027777777778884</v>
      </c>
    </row>
    <row r="28" spans="1:19" x14ac:dyDescent="0.25">
      <c r="A28">
        <v>27</v>
      </c>
      <c r="B28">
        <v>265</v>
      </c>
      <c r="C28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0">
        <f t="shared" si="0"/>
        <v>260.08333333333331</v>
      </c>
      <c r="R28" s="10">
        <f t="shared" si="1"/>
        <v>4.9166666666666856</v>
      </c>
      <c r="S28" s="9">
        <f t="shared" si="2"/>
        <v>24.173611111111299</v>
      </c>
    </row>
    <row r="29" spans="1:19" x14ac:dyDescent="0.25">
      <c r="A29">
        <v>28</v>
      </c>
      <c r="B29">
        <v>205</v>
      </c>
      <c r="C29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0">
        <f t="shared" si="0"/>
        <v>204.41666666666663</v>
      </c>
      <c r="R29" s="10">
        <f t="shared" si="1"/>
        <v>0.58333333333337123</v>
      </c>
      <c r="S29" s="9">
        <f t="shared" si="2"/>
        <v>0.34027777777782198</v>
      </c>
    </row>
    <row r="30" spans="1:19" x14ac:dyDescent="0.25">
      <c r="A30">
        <v>29</v>
      </c>
      <c r="B30">
        <v>210</v>
      </c>
      <c r="C30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0">
        <f t="shared" si="0"/>
        <v>208.08333333333331</v>
      </c>
      <c r="R30" s="10">
        <f t="shared" si="1"/>
        <v>1.9166666666666856</v>
      </c>
      <c r="S30" s="9">
        <f t="shared" si="2"/>
        <v>3.6736111111111835</v>
      </c>
    </row>
    <row r="31" spans="1:19" x14ac:dyDescent="0.25">
      <c r="A31">
        <v>30</v>
      </c>
      <c r="B31">
        <v>160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s="10">
        <f t="shared" si="0"/>
        <v>162.08333333333331</v>
      </c>
      <c r="R31" s="10">
        <f t="shared" si="1"/>
        <v>-2.0833333333333144</v>
      </c>
      <c r="S31" s="9">
        <f t="shared" si="2"/>
        <v>4.3402777777776986</v>
      </c>
    </row>
    <row r="32" spans="1:19" x14ac:dyDescent="0.25">
      <c r="A32">
        <v>31</v>
      </c>
      <c r="B32">
        <v>166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 s="10">
        <f t="shared" si="0"/>
        <v>168.41666666666669</v>
      </c>
      <c r="R32" s="10">
        <f t="shared" si="1"/>
        <v>-2.4166666666666856</v>
      </c>
      <c r="S32" s="9">
        <f t="shared" si="2"/>
        <v>5.8402777777778692</v>
      </c>
    </row>
    <row r="33" spans="1:19" x14ac:dyDescent="0.25">
      <c r="A33">
        <v>32</v>
      </c>
      <c r="B33">
        <v>174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 s="10">
        <f t="shared" si="0"/>
        <v>174.74999999999997</v>
      </c>
      <c r="R33" s="10">
        <f t="shared" si="1"/>
        <v>-0.74999999999997158</v>
      </c>
      <c r="S33" s="9">
        <f t="shared" si="2"/>
        <v>0.56249999999995737</v>
      </c>
    </row>
    <row r="34" spans="1:19" x14ac:dyDescent="0.25">
      <c r="A34">
        <v>33</v>
      </c>
      <c r="B34">
        <v>126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 s="10">
        <f t="shared" si="0"/>
        <v>131.75</v>
      </c>
      <c r="R34" s="10">
        <f t="shared" si="1"/>
        <v>-5.75</v>
      </c>
      <c r="S34" s="9">
        <f t="shared" si="2"/>
        <v>33.0625</v>
      </c>
    </row>
    <row r="35" spans="1:19" x14ac:dyDescent="0.25">
      <c r="A35">
        <v>34</v>
      </c>
      <c r="B35">
        <v>148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 s="10">
        <f t="shared" si="0"/>
        <v>148.41666666666663</v>
      </c>
      <c r="R35" s="10">
        <f t="shared" si="1"/>
        <v>-0.41666666666662877</v>
      </c>
      <c r="S35" s="9">
        <f t="shared" si="2"/>
        <v>0.17361111111107952</v>
      </c>
    </row>
    <row r="36" spans="1:19" x14ac:dyDescent="0.25">
      <c r="A36">
        <v>35</v>
      </c>
      <c r="B36">
        <v>173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s="10">
        <f t="shared" si="0"/>
        <v>176.41666666666663</v>
      </c>
      <c r="R36" s="10">
        <f t="shared" si="1"/>
        <v>-3.4166666666666288</v>
      </c>
      <c r="S36" s="9">
        <f t="shared" si="2"/>
        <v>11.673611111110851</v>
      </c>
    </row>
    <row r="37" spans="1:19" x14ac:dyDescent="0.25">
      <c r="A37">
        <v>36</v>
      </c>
      <c r="B37">
        <v>235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0">
        <f t="shared" si="0"/>
        <v>236.08333333333331</v>
      </c>
      <c r="R37" s="10">
        <f t="shared" si="1"/>
        <v>-1.0833333333333144</v>
      </c>
      <c r="S37" s="9">
        <f t="shared" si="2"/>
        <v>1.1736111111110701</v>
      </c>
    </row>
    <row r="38" spans="1:19" x14ac:dyDescent="0.25">
      <c r="A38" s="16" t="s">
        <v>50</v>
      </c>
      <c r="B38" s="16" t="s">
        <v>2</v>
      </c>
      <c r="C38" s="16">
        <v>37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7">
        <f t="shared" si="0"/>
        <v>286.49999999999994</v>
      </c>
    </row>
    <row r="39" spans="1:19" x14ac:dyDescent="0.25">
      <c r="C39" s="16">
        <v>38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266.83333333333331</v>
      </c>
    </row>
    <row r="40" spans="1:19" x14ac:dyDescent="0.25">
      <c r="C40" s="16">
        <v>39</v>
      </c>
      <c r="D40" s="16">
        <v>0</v>
      </c>
      <c r="E40" s="16">
        <v>0</v>
      </c>
      <c r="F40" s="16">
        <v>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272.5</v>
      </c>
    </row>
    <row r="41" spans="1:19" x14ac:dyDescent="0.25">
      <c r="C41" s="16">
        <v>40</v>
      </c>
      <c r="D41" s="16">
        <v>0</v>
      </c>
      <c r="E41" s="16">
        <v>0</v>
      </c>
      <c r="F41" s="16">
        <v>0</v>
      </c>
      <c r="G41" s="16">
        <v>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7">
        <f t="shared" si="0"/>
        <v>216.83333333333331</v>
      </c>
    </row>
    <row r="42" spans="1:19" x14ac:dyDescent="0.25">
      <c r="C42" s="16">
        <v>41</v>
      </c>
      <c r="D42" s="16">
        <v>0</v>
      </c>
      <c r="E42" s="16">
        <v>0</v>
      </c>
      <c r="F42" s="16">
        <v>0</v>
      </c>
      <c r="G42" s="16">
        <v>0</v>
      </c>
      <c r="H42" s="16">
        <v>1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220.49999999999997</v>
      </c>
    </row>
    <row r="43" spans="1:19" x14ac:dyDescent="0.25">
      <c r="C43" s="16">
        <v>42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1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7">
        <f t="shared" si="0"/>
        <v>174.5</v>
      </c>
    </row>
    <row r="44" spans="1:19" x14ac:dyDescent="0.25">
      <c r="C44" s="16">
        <v>43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1</v>
      </c>
      <c r="K44" s="16">
        <v>0</v>
      </c>
      <c r="L44" s="16">
        <v>0</v>
      </c>
      <c r="M44" s="16">
        <v>0</v>
      </c>
      <c r="N44" s="16">
        <v>0</v>
      </c>
      <c r="O44" s="17">
        <f t="shared" si="0"/>
        <v>180.83333333333331</v>
      </c>
    </row>
    <row r="45" spans="1:19" x14ac:dyDescent="0.25">
      <c r="C45" s="16">
        <v>44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7">
        <f t="shared" si="0"/>
        <v>187.16666666666666</v>
      </c>
    </row>
    <row r="46" spans="1:19" x14ac:dyDescent="0.25">
      <c r="C46" s="16">
        <v>45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1</v>
      </c>
      <c r="M46" s="16">
        <v>0</v>
      </c>
      <c r="N46" s="16">
        <v>0</v>
      </c>
      <c r="O46" s="17">
        <f t="shared" si="0"/>
        <v>144.16666666666663</v>
      </c>
    </row>
    <row r="47" spans="1:19" x14ac:dyDescent="0.25">
      <c r="C47" s="16">
        <v>46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1</v>
      </c>
      <c r="N47" s="16">
        <v>0</v>
      </c>
      <c r="O47" s="17">
        <f t="shared" si="0"/>
        <v>160.83333333333329</v>
      </c>
    </row>
    <row r="48" spans="1:19" x14ac:dyDescent="0.25">
      <c r="C48" s="16">
        <v>47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7">
        <f t="shared" si="0"/>
        <v>188.83333333333331</v>
      </c>
    </row>
    <row r="49" spans="3:15" x14ac:dyDescent="0.25">
      <c r="C49" s="16">
        <v>48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7">
        <f t="shared" si="0"/>
        <v>248.5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9"/>
  <sheetViews>
    <sheetView tabSelected="1" topLeftCell="A8" workbookViewId="0">
      <selection activeCell="P16" sqref="P16"/>
    </sheetView>
  </sheetViews>
  <sheetFormatPr defaultRowHeight="15.75" x14ac:dyDescent="0.25"/>
  <sheetData>
    <row r="2" spans="2:2" x14ac:dyDescent="0.25">
      <c r="B2" s="10"/>
    </row>
    <row r="3" spans="2:2" x14ac:dyDescent="0.25">
      <c r="B3" s="10"/>
    </row>
    <row r="4" spans="2:2" x14ac:dyDescent="0.25">
      <c r="B4" s="10"/>
    </row>
    <row r="5" spans="2:2" x14ac:dyDescent="0.25">
      <c r="B5" s="10"/>
    </row>
    <row r="6" spans="2:2" x14ac:dyDescent="0.25">
      <c r="B6" s="10"/>
    </row>
    <row r="7" spans="2:2" x14ac:dyDescent="0.25">
      <c r="B7" s="10"/>
    </row>
    <row r="8" spans="2:2" x14ac:dyDescent="0.25">
      <c r="B8" s="10"/>
    </row>
    <row r="9" spans="2:2" x14ac:dyDescent="0.25">
      <c r="B9" s="10"/>
    </row>
    <row r="10" spans="2:2" x14ac:dyDescent="0.25">
      <c r="B10" s="10"/>
    </row>
    <row r="11" spans="2:2" x14ac:dyDescent="0.25">
      <c r="B11" s="10"/>
    </row>
    <row r="12" spans="2:2" x14ac:dyDescent="0.25">
      <c r="B12" s="10"/>
    </row>
    <row r="13" spans="2:2" x14ac:dyDescent="0.25">
      <c r="B13" s="10"/>
    </row>
    <row r="14" spans="2:2" x14ac:dyDescent="0.25">
      <c r="B14" s="10"/>
    </row>
    <row r="15" spans="2:2" x14ac:dyDescent="0.25">
      <c r="B15" s="10"/>
    </row>
    <row r="16" spans="2:2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  <row r="46" spans="2:2" x14ac:dyDescent="0.25">
      <c r="B46" s="17"/>
    </row>
    <row r="47" spans="2:2" x14ac:dyDescent="0.25">
      <c r="B47" s="17"/>
    </row>
    <row r="48" spans="2:2" x14ac:dyDescent="0.25">
      <c r="B48" s="17"/>
    </row>
    <row r="49" spans="2:2" x14ac:dyDescent="0.25">
      <c r="B49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Exponential Smoothing</vt:lpstr>
      <vt:lpstr>Moving Average</vt:lpstr>
      <vt:lpstr>Regression work</vt:lpstr>
      <vt:lpstr>Regression</vt:lpstr>
      <vt:lpstr>Regression w time variable work</vt:lpstr>
      <vt:lpstr>Regression w time variable</vt:lpstr>
      <vt:lpstr>Graphs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Intern Three</cp:lastModifiedBy>
  <dcterms:created xsi:type="dcterms:W3CDTF">2015-02-25T14:10:59Z</dcterms:created>
  <dcterms:modified xsi:type="dcterms:W3CDTF">2015-10-12T06:42:35Z</dcterms:modified>
</cp:coreProperties>
</file>