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Dados\Portfolio Dados\Excel\"/>
    </mc:Choice>
  </mc:AlternateContent>
  <xr:revisionPtr revIDLastSave="0" documentId="13_ncr:1_{FF11C9F8-369E-42BC-95F5-C7E5A2DC0779}" xr6:coauthVersionLast="47" xr6:coauthVersionMax="47" xr10:uidLastSave="{00000000-0000-0000-0000-000000000000}"/>
  <bookViews>
    <workbookView xWindow="20370" yWindow="-120" windowWidth="38640" windowHeight="15840" tabRatio="684" xr2:uid="{00000000-000D-0000-FFFF-FFFF00000000}"/>
  </bookViews>
  <sheets>
    <sheet name="Regras de negócio" sheetId="5" r:id="rId1"/>
    <sheet name="Passos" sheetId="4" r:id="rId2"/>
    <sheet name="Tratamento dos dados" sheetId="2" r:id="rId3"/>
    <sheet name="Análise dos dados" sheetId="6" r:id="rId4"/>
    <sheet name="Dashboard" sheetId="7" r:id="rId5"/>
    <sheet name="Relatório" sheetId="8" r:id="rId6"/>
  </sheets>
  <definedNames>
    <definedName name="_xlnm._FilterDatabase" localSheetId="2" hidden="1">'Tratamento dos dados'!$A$1:$M$352</definedName>
    <definedName name="_xlcn.WorksheetConnection_AnálisedosdadosA20B281" hidden="1">'Análise dos dados'!$H$8:$I$16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Análise dos dados!$A$20:$B$28"/>
        </x15:modelTables>
      </x15:dataModel>
    </ext>
  </extLst>
</workbook>
</file>

<file path=xl/calcChain.xml><?xml version="1.0" encoding="utf-8"?>
<calcChain xmlns="http://schemas.openxmlformats.org/spreadsheetml/2006/main">
  <c r="I15" i="6" l="1"/>
  <c r="I14" i="6"/>
  <c r="I13" i="6"/>
  <c r="I12" i="6"/>
  <c r="I11" i="6"/>
  <c r="I10" i="6"/>
  <c r="I9" i="6"/>
  <c r="I8" i="6"/>
  <c r="I16" i="6"/>
  <c r="E4" i="6"/>
  <c r="H4" i="6"/>
  <c r="B4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2" i="2"/>
  <c r="C21" i="6"/>
  <c r="C22" i="6"/>
  <c r="C20" i="6"/>
  <c r="F8" i="6"/>
  <c r="F9" i="6"/>
  <c r="F10" i="6"/>
  <c r="F11" i="6"/>
  <c r="F12" i="6"/>
  <c r="F13" i="6"/>
  <c r="F14" i="6"/>
  <c r="F15" i="6"/>
  <c r="F16" i="6"/>
  <c r="C8" i="6"/>
  <c r="C9" i="6"/>
  <c r="C10" i="6"/>
  <c r="C11" i="6"/>
  <c r="C12" i="6"/>
  <c r="C13" i="6"/>
  <c r="C14" i="6"/>
  <c r="C15" i="6"/>
  <c r="C1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2D9F35-6DE0-4C69-A458-7F52A6C2F442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6DE457-06BC-4FF6-98B5-9C5971E0D3BC}" name="WorksheetConnection_Análise dos dados!$A$20:$B$28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AnálisedosdadosA20B281"/>
        </x15:connection>
      </ext>
    </extLst>
  </connection>
</connections>
</file>

<file path=xl/sharedStrings.xml><?xml version="1.0" encoding="utf-8"?>
<sst xmlns="http://schemas.openxmlformats.org/spreadsheetml/2006/main" count="1490" uniqueCount="85">
  <si>
    <t>DATA_PEDIDO</t>
  </si>
  <si>
    <t>DATA_COMPRA</t>
  </si>
  <si>
    <t>SKU_PRODUTO</t>
  </si>
  <si>
    <t>QUANTIDADE</t>
  </si>
  <si>
    <t>VOLUME_CX</t>
  </si>
  <si>
    <t>DATA_DESPACHO</t>
  </si>
  <si>
    <t>DATA_ENTREGA</t>
  </si>
  <si>
    <t>ENTREGA_DIAS</t>
  </si>
  <si>
    <t>ESTADO_BR</t>
  </si>
  <si>
    <t>UF</t>
  </si>
  <si>
    <t>FRETE_CUSTO</t>
  </si>
  <si>
    <t>FORMA_PAGAMENTO</t>
  </si>
  <si>
    <t>931-475</t>
  </si>
  <si>
    <t>Mato Grosso do Sul</t>
  </si>
  <si>
    <t>MS</t>
  </si>
  <si>
    <t>Pix</t>
  </si>
  <si>
    <t>980-146</t>
  </si>
  <si>
    <t>Espírito Santo</t>
  </si>
  <si>
    <t>ES</t>
  </si>
  <si>
    <t>582-344</t>
  </si>
  <si>
    <t>Goiás</t>
  </si>
  <si>
    <t>GO</t>
  </si>
  <si>
    <t>525-405</t>
  </si>
  <si>
    <t>Boleto</t>
  </si>
  <si>
    <t>Minas Gerais</t>
  </si>
  <si>
    <t>MG</t>
  </si>
  <si>
    <t>846-437</t>
  </si>
  <si>
    <t>Paraná</t>
  </si>
  <si>
    <t>PR</t>
  </si>
  <si>
    <t>320-125</t>
  </si>
  <si>
    <t>Rio de Janeiro</t>
  </si>
  <si>
    <t>RJ</t>
  </si>
  <si>
    <t>Rio Grande do Sul</t>
  </si>
  <si>
    <t>RS</t>
  </si>
  <si>
    <t>914-156</t>
  </si>
  <si>
    <t>Santa Catarina</t>
  </si>
  <si>
    <t>SC</t>
  </si>
  <si>
    <t>São Paulo</t>
  </si>
  <si>
    <t>SP</t>
  </si>
  <si>
    <t>538-640</t>
  </si>
  <si>
    <t>116-301</t>
  </si>
  <si>
    <t>960-341</t>
  </si>
  <si>
    <t>101-233</t>
  </si>
  <si>
    <t>518-468</t>
  </si>
  <si>
    <t>383-782</t>
  </si>
  <si>
    <t>554-801</t>
  </si>
  <si>
    <t>442-164</t>
  </si>
  <si>
    <t>548-796</t>
  </si>
  <si>
    <t>561-296</t>
  </si>
  <si>
    <t>Regras de negócio</t>
  </si>
  <si>
    <t>Cartão</t>
  </si>
  <si>
    <t>Passo a passo</t>
  </si>
  <si>
    <t>Análise dos dados</t>
  </si>
  <si>
    <t>1. Entender as regras de negócio</t>
  </si>
  <si>
    <t>3. Analisar os dados</t>
  </si>
  <si>
    <t>5. Gerar relatório</t>
  </si>
  <si>
    <t>TEMPO_LIBERAÇÃO</t>
  </si>
  <si>
    <t>4. Construir dashboard</t>
  </si>
  <si>
    <t>2. Importar e tratar os dados</t>
  </si>
  <si>
    <t>Relatório final sobre análise de frete</t>
  </si>
  <si>
    <t>1. Total de itens vendidos</t>
  </si>
  <si>
    <t>2. Total de estados atendidos</t>
  </si>
  <si>
    <t>3. Custo total do frete</t>
  </si>
  <si>
    <t>4. Custo do frete por estado</t>
  </si>
  <si>
    <t>5. Tempo médio de entrega por estado em dias</t>
  </si>
  <si>
    <t>1. Total itens vendidos</t>
  </si>
  <si>
    <t>2. Total estados atendidos</t>
  </si>
  <si>
    <t>3. Custo total frete</t>
  </si>
  <si>
    <t>4. Custo de Frete por Estado</t>
  </si>
  <si>
    <t>5. Tempo médio de entrega por estado</t>
  </si>
  <si>
    <t>6. Total de entregas por estado</t>
  </si>
  <si>
    <t>7. Preferência de pagamento</t>
  </si>
  <si>
    <t>A empresa realizou entregas em 9 estados brasileiros.
Esse indicador mostra a abrangência da operação e a capacidade de atender diferentes regiões, revelando oportunidades de expansão e reforço da malha logística.</t>
  </si>
  <si>
    <t>Foram vendidos 351 itens no período analisado.
Essa métrica indica o volume de vendas e serve como base para avaliar a performance comercial e seu impacto na operação logística.</t>
  </si>
  <si>
    <t>O custo acumulado com fretes é essencial para acompanhar a eficiência logística e entender o peso do frete na rentabilidade do negócio.</t>
  </si>
  <si>
    <t>Conclusão</t>
  </si>
  <si>
    <t>A análise evidencia que:</t>
  </si>
  <si>
    <r>
      <t xml:space="preserve">A empresa tem </t>
    </r>
    <r>
      <rPr>
        <b/>
        <sz val="11"/>
        <color theme="1"/>
        <rFont val="Arial"/>
        <family val="2"/>
      </rPr>
      <t>boa cobertura geográfica</t>
    </r>
    <r>
      <rPr>
        <sz val="11"/>
        <color theme="1"/>
        <rFont val="Arial"/>
        <family val="2"/>
      </rPr>
      <t xml:space="preserve"> e consistência nos prazos de entrega.</t>
    </r>
  </si>
  <si>
    <r>
      <t xml:space="preserve">A </t>
    </r>
    <r>
      <rPr>
        <b/>
        <sz val="11"/>
        <color theme="1"/>
        <rFont val="Arial"/>
        <family val="2"/>
      </rPr>
      <t>diversificação nos meios de pagamento</t>
    </r>
    <r>
      <rPr>
        <sz val="11"/>
        <color theme="1"/>
        <rFont val="Arial"/>
        <family val="2"/>
      </rPr>
      <t xml:space="preserve"> garante flexibilidade e atende diferentes perfis de clientes.</t>
    </r>
  </si>
  <si>
    <r>
      <t xml:space="preserve">Essas informações permitem ao gestor identificar pontos fortes e oportunidades de melhoria, além de direcionar decisões para </t>
    </r>
    <r>
      <rPr>
        <b/>
        <sz val="11"/>
        <color theme="1"/>
        <rFont val="Arial"/>
        <family val="2"/>
      </rPr>
      <t>otimização de custos, manutenção da qualidade logística e fortalecimento da experiência do cliente</t>
    </r>
    <r>
      <rPr>
        <sz val="11"/>
        <color theme="1"/>
        <rFont val="Arial"/>
        <family val="2"/>
      </rPr>
      <t>.</t>
    </r>
  </si>
  <si>
    <r>
      <t xml:space="preserve">Os </t>
    </r>
    <r>
      <rPr>
        <b/>
        <sz val="11"/>
        <color theme="1"/>
        <rFont val="Arial"/>
        <family val="2"/>
      </rPr>
      <t>custos de frete estão concentrados nos estados com maior volume de pedidos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(SP e RJ)</t>
    </r>
    <r>
      <rPr>
        <sz val="11"/>
        <color theme="1"/>
        <rFont val="Arial"/>
        <family val="2"/>
      </rPr>
      <t>, sugerindo correlação entre demanda e despesa logística.</t>
    </r>
  </si>
  <si>
    <r>
      <t xml:space="preserve">O uso dos métodos foi equilibrado: </t>
    </r>
    <r>
      <rPr>
        <b/>
        <sz val="11"/>
        <color theme="1"/>
        <rFont val="Arial"/>
        <family val="2"/>
      </rPr>
      <t>Pix (34%), Boleto (34%) e Cartão (32%).</t>
    </r>
    <r>
      <rPr>
        <sz val="11"/>
        <color theme="1"/>
        <rFont val="Arial"/>
        <family val="2"/>
      </rPr>
      <t xml:space="preserve">
Esse cenário demonstra a importância de manter diversidade de opções de pagamento, pois todos são amplamente utilizados. </t>
    </r>
    <r>
      <rPr>
        <b/>
        <sz val="11"/>
        <color theme="1"/>
        <rFont val="Arial"/>
        <family val="2"/>
      </rPr>
      <t>O destaque para o Pix reflete uma tendência de mercado, com maior praticidade e rapidez na confirmação de pedidos</t>
    </r>
    <r>
      <rPr>
        <sz val="11"/>
        <color theme="1"/>
        <rFont val="Arial"/>
        <family val="2"/>
      </rPr>
      <t>.</t>
    </r>
  </si>
  <si>
    <r>
      <rPr>
        <b/>
        <sz val="11"/>
        <color theme="1"/>
        <rFont val="Arial"/>
        <family val="2"/>
      </rPr>
      <t>Os destaques foram São Paulo (77 entregas), Rio de Janeiro (66) e Paraná (55)</t>
    </r>
    <r>
      <rPr>
        <sz val="11"/>
        <color theme="1"/>
        <rFont val="Arial"/>
        <family val="2"/>
      </rPr>
      <t>, que juntos concentram a maior parte das entregas.
Esse resultado mostra onde está a maior demanda, orientando decisões sobre investimentos logísticos e ações comerciais focadas.</t>
    </r>
  </si>
  <si>
    <r>
      <rPr>
        <b/>
        <sz val="11"/>
        <color theme="1"/>
        <rFont val="Arial"/>
        <family val="2"/>
      </rPr>
      <t>O prazo médio variou de 3,5 a 3,8 dias, com boa consistência entre os estados</t>
    </r>
    <r>
      <rPr>
        <sz val="11"/>
        <color theme="1"/>
        <rFont val="Arial"/>
        <family val="2"/>
      </rPr>
      <t>.
Esse indicador é crucial para a satisfação do cliente, pois prazos previsíveis fortalecem a confiança e reduzem reclamações relacionadas a atrasos.</t>
    </r>
  </si>
  <si>
    <r>
      <t>Os</t>
    </r>
    <r>
      <rPr>
        <b/>
        <sz val="11"/>
        <color theme="1"/>
        <rFont val="Arial"/>
        <family val="2"/>
      </rPr>
      <t xml:space="preserve"> maiores custos foram registrados em São Paulo (R$ 5.218) e Rio de Janeiro (R$ 4.485)</t>
    </r>
    <r>
      <rPr>
        <sz val="11"/>
        <color theme="1"/>
        <rFont val="Arial"/>
        <family val="2"/>
      </rPr>
      <t xml:space="preserve">, enquanto </t>
    </r>
    <r>
      <rPr>
        <b/>
        <sz val="11"/>
        <color theme="1"/>
        <rFont val="Arial"/>
        <family val="2"/>
      </rPr>
      <t>o menor foi em Goiás (R$ 749)</t>
    </r>
    <r>
      <rPr>
        <sz val="11"/>
        <color theme="1"/>
        <rFont val="Arial"/>
        <family val="2"/>
      </rPr>
      <t>.
Essa análise identifica regiões que demandam maior investimento logístico, possibilitando renegociações de frete, ajustes de rotas ou criação de centros de distribuição estratégicos.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</si>
</sst>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"/>
    <numFmt numFmtId="165" formatCode="_-[$R$-416]\ * #,##0.00_-;\-[$R$-416]\ * #,##0.00_-;_-[$R$-416]\ * &quot;-&quot;??_-;_-@_-"/>
    <numFmt numFmtId="169" formatCode="_-&quot;R$&quot;\ * #,##0_-;\-&quot;R$&quot;\ * #,##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165" fontId="1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0" fillId="6" borderId="0" xfId="0" applyFill="1"/>
    <xf numFmtId="0" fontId="5" fillId="0" borderId="0" xfId="0" applyFont="1"/>
    <xf numFmtId="0" fontId="5" fillId="5" borderId="0" xfId="0" applyFont="1" applyFill="1"/>
    <xf numFmtId="0" fontId="6" fillId="5" borderId="1" xfId="0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vertical="top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/>
    </xf>
    <xf numFmtId="44" fontId="5" fillId="5" borderId="0" xfId="1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1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169" fontId="5" fillId="2" borderId="0" xfId="1" applyNumberFormat="1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44" fontId="5" fillId="3" borderId="0" xfId="1" applyFont="1" applyFill="1" applyAlignment="1">
      <alignment horizontal="left"/>
    </xf>
    <xf numFmtId="16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/>
    </xf>
    <xf numFmtId="0" fontId="8" fillId="4" borderId="0" xfId="0" applyFont="1" applyFill="1" applyAlignment="1">
      <alignment horizontal="left" vertical="center"/>
    </xf>
    <xf numFmtId="1" fontId="5" fillId="4" borderId="0" xfId="0" applyNumberFormat="1" applyFont="1" applyFill="1" applyAlignment="1">
      <alignment horizontal="left"/>
    </xf>
    <xf numFmtId="0" fontId="4" fillId="5" borderId="2" xfId="0" applyFont="1" applyFill="1" applyBorder="1"/>
    <xf numFmtId="0" fontId="5" fillId="5" borderId="2" xfId="0" applyFont="1" applyFill="1" applyBorder="1"/>
    <xf numFmtId="0" fontId="4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4" fillId="0" borderId="2" xfId="0" applyFont="1" applyBorder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9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3399FF"/>
      <color rgb="FFFF9966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1" i="0" u="none" strike="noStrike" kern="1200" cap="none" spc="0" normalizeH="0" baseline="0" noProof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uLnTx/>
                <a:uFillTx/>
                <a:latin typeface="Calibri" panose="020F0502020204030204"/>
              </a:rPr>
              <a:t>Custo do Frete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99FF"/>
            </a:solidFill>
            <a:ln w="127000" cap="rnd">
              <a:solidFill>
                <a:srgbClr val="3399FF"/>
              </a:solidFill>
            </a:ln>
            <a:effectLst>
              <a:outerShdw blurRad="50800" dist="38100" dir="8100000" algn="tr" rotWithShape="0">
                <a:schemeClr val="bg2">
                  <a:lumMod val="9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3399FF"/>
              </a:solidFill>
              <a:ln w="127000" cap="rnd">
                <a:solidFill>
                  <a:srgbClr val="3399FF"/>
                </a:solidFill>
              </a:ln>
              <a:effectLst>
                <a:outerShdw blurRad="50800" dist="38100" dir="8100000" algn="tr" rotWithShape="0">
                  <a:schemeClr val="bg2">
                    <a:lumMod val="90000"/>
                  </a:scheme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3399FF"/>
              </a:solidFill>
              <a:ln w="127000" cap="rnd">
                <a:solidFill>
                  <a:srgbClr val="3399FF"/>
                </a:solidFill>
              </a:ln>
              <a:effectLst>
                <a:outerShdw blurRad="50800" dist="38100" dir="8100000" algn="tr" rotWithShape="0">
                  <a:schemeClr val="bg2">
                    <a:lumMod val="90000"/>
                  </a:scheme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3399FF"/>
              </a:solidFill>
              <a:ln w="127000" cap="rnd">
                <a:solidFill>
                  <a:srgbClr val="3399FF"/>
                </a:solidFill>
              </a:ln>
              <a:effectLst>
                <a:outerShdw blurRad="50800" dist="38100" dir="8100000" algn="tr" rotWithShape="0">
                  <a:schemeClr val="bg2">
                    <a:lumMod val="90000"/>
                  </a:scheme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3399FF"/>
              </a:solidFill>
              <a:ln w="127000" cap="rnd">
                <a:solidFill>
                  <a:srgbClr val="3399FF"/>
                </a:solidFill>
              </a:ln>
              <a:effectLst>
                <a:outerShdw blurRad="50800" dist="38100" dir="8100000" algn="tr" rotWithShape="0">
                  <a:schemeClr val="bg2">
                    <a:lumMod val="90000"/>
                  </a:scheme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3399FF"/>
              </a:solidFill>
              <a:ln w="127000" cap="rnd">
                <a:solidFill>
                  <a:srgbClr val="3399FF"/>
                </a:solidFill>
              </a:ln>
              <a:effectLst>
                <a:outerShdw blurRad="50800" dist="38100" dir="8100000" algn="tr" rotWithShape="0">
                  <a:schemeClr val="bg2">
                    <a:lumMod val="90000"/>
                  </a:scheme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3399FF"/>
              </a:solidFill>
              <a:ln w="127000" cap="rnd">
                <a:solidFill>
                  <a:srgbClr val="3399FF"/>
                </a:solidFill>
              </a:ln>
              <a:effectLst>
                <a:outerShdw blurRad="50800" dist="38100" dir="8100000" algn="tr" rotWithShape="0">
                  <a:schemeClr val="bg2">
                    <a:lumMod val="9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A5C-4132-AC41-14AD1E5E9968}"/>
              </c:ext>
            </c:extLst>
          </c:dPt>
          <c:dPt>
            <c:idx val="6"/>
            <c:invertIfNegative val="0"/>
            <c:bubble3D val="0"/>
            <c:spPr>
              <a:solidFill>
                <a:srgbClr val="3399FF"/>
              </a:solidFill>
              <a:ln w="127000" cap="rnd">
                <a:solidFill>
                  <a:srgbClr val="3399FF"/>
                </a:solidFill>
              </a:ln>
              <a:effectLst>
                <a:outerShdw blurRad="50800" dist="38100" dir="8100000" algn="tr" rotWithShape="0">
                  <a:schemeClr val="bg2">
                    <a:lumMod val="90000"/>
                  </a:schemeClr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3399FF"/>
              </a:solidFill>
              <a:ln w="127000" cap="rnd">
                <a:solidFill>
                  <a:srgbClr val="3399FF"/>
                </a:solidFill>
              </a:ln>
              <a:effectLst>
                <a:outerShdw blurRad="50800" dist="38100" dir="8100000" algn="tr" rotWithShape="0">
                  <a:schemeClr val="bg2">
                    <a:lumMod val="90000"/>
                  </a:schemeClr>
                </a:outerShdw>
              </a:effectLst>
            </c:spPr>
          </c:dPt>
          <c:dPt>
            <c:idx val="8"/>
            <c:invertIfNegative val="0"/>
            <c:bubble3D val="0"/>
            <c:spPr>
              <a:solidFill>
                <a:srgbClr val="3399FF"/>
              </a:solidFill>
              <a:ln w="127000" cap="rnd">
                <a:solidFill>
                  <a:srgbClr val="3399FF"/>
                </a:solidFill>
              </a:ln>
              <a:effectLst>
                <a:outerShdw blurRad="50800" dist="38100" dir="8100000" algn="tr" rotWithShape="0">
                  <a:schemeClr val="bg2">
                    <a:lumMod val="90000"/>
                  </a:schemeClr>
                </a:outerShdw>
              </a:effectLst>
            </c:spPr>
          </c:dPt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dados'!$B$8:$B$16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'Análise dos dados'!$C$8:$C$16</c:f>
              <c:numCache>
                <c:formatCode>_("R$"* #,##0.00_);_("R$"* \(#,##0.00\);_("R$"* "-"??_);_(@_)</c:formatCode>
                <c:ptCount val="9"/>
                <c:pt idx="0">
                  <c:v>1156.43</c:v>
                </c:pt>
                <c:pt idx="1">
                  <c:v>1424.0500000000002</c:v>
                </c:pt>
                <c:pt idx="2">
                  <c:v>748.54</c:v>
                </c:pt>
                <c:pt idx="3">
                  <c:v>3029.3899999999994</c:v>
                </c:pt>
                <c:pt idx="4">
                  <c:v>3808.9099999999985</c:v>
                </c:pt>
                <c:pt idx="5">
                  <c:v>4484.5300000000007</c:v>
                </c:pt>
                <c:pt idx="6">
                  <c:v>1839.17</c:v>
                </c:pt>
                <c:pt idx="7">
                  <c:v>2192.6799999999998</c:v>
                </c:pt>
                <c:pt idx="8">
                  <c:v>5218.4799999999987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C-4132-AC41-14AD1E5E99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655325583"/>
        <c:axId val="1655324751"/>
      </c:barChart>
      <c:catAx>
        <c:axId val="165532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324751"/>
        <c:crosses val="autoZero"/>
        <c:auto val="1"/>
        <c:lblAlgn val="ctr"/>
        <c:lblOffset val="100"/>
        <c:tickMarkSkip val="1"/>
        <c:noMultiLvlLbl val="0"/>
      </c:catAx>
      <c:valAx>
        <c:axId val="165532475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5532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Preferência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effectLst>
              <a:outerShdw blurRad="50800" dist="38100" dir="8100000" algn="tr" rotWithShape="0">
                <a:schemeClr val="bg2">
                  <a:lumMod val="75000"/>
                </a:schemeClr>
              </a:outerShdw>
            </a:effectLst>
          </c:spPr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8100000" algn="tr" rotWithShape="0">
                  <a:schemeClr val="bg2">
                    <a:lumMod val="7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4D-49C3-96DB-733C4FC9F9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8100000" algn="tr" rotWithShape="0">
                  <a:schemeClr val="bg2">
                    <a:lumMod val="7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4D-49C3-96DB-733C4FC9F9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8100000" algn="tr" rotWithShape="0">
                  <a:schemeClr val="bg2">
                    <a:lumMod val="7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4D-49C3-96DB-733C4FC9F945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'Análise dos dados'!$B$20:$B$22</c:f>
              <c:strCache>
                <c:ptCount val="3"/>
                <c:pt idx="0">
                  <c:v>Pix</c:v>
                </c:pt>
                <c:pt idx="1">
                  <c:v>Boleto</c:v>
                </c:pt>
                <c:pt idx="2">
                  <c:v>Cartão</c:v>
                </c:pt>
              </c:strCache>
            </c:strRef>
          </c:cat>
          <c:val>
            <c:numRef>
              <c:f>'Análise dos dados'!$C$20:$C$22</c:f>
              <c:numCache>
                <c:formatCode>0</c:formatCode>
                <c:ptCount val="3"/>
                <c:pt idx="0">
                  <c:v>119</c:v>
                </c:pt>
                <c:pt idx="1">
                  <c:v>118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4D-49C3-96DB-733C4FC9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u="none">
                <a:solidFill>
                  <a:schemeClr val="tx1">
                    <a:lumMod val="65000"/>
                    <a:lumOff val="35000"/>
                  </a:schemeClr>
                </a:solidFill>
              </a:rPr>
              <a:t>Tempo Médio</a:t>
            </a:r>
            <a:r>
              <a:rPr lang="pt-BR" b="1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de Entrega por Estado em Dias</a:t>
            </a:r>
            <a:endParaRPr lang="pt-BR" b="1" u="none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73025" cap="rnd">
              <a:solidFill>
                <a:schemeClr val="accent2"/>
              </a:solidFill>
            </a:ln>
            <a:effectLst>
              <a:outerShdw blurRad="50800" dist="38100" dir="8100000" algn="tr" rotWithShape="0">
                <a:schemeClr val="bg2">
                  <a:lumMod val="9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dados'!$E$8:$E$16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'Análise dos dados'!$F$8:$F$16</c:f>
              <c:numCache>
                <c:formatCode>0.0</c:formatCode>
                <c:ptCount val="9"/>
                <c:pt idx="0">
                  <c:v>3.6</c:v>
                </c:pt>
                <c:pt idx="1">
                  <c:v>3.7761904761904765</c:v>
                </c:pt>
                <c:pt idx="2">
                  <c:v>3.836363636363636</c:v>
                </c:pt>
                <c:pt idx="3">
                  <c:v>3.8227272727272723</c:v>
                </c:pt>
                <c:pt idx="4">
                  <c:v>3.8381818181818188</c:v>
                </c:pt>
                <c:pt idx="5">
                  <c:v>3.7984848484848492</c:v>
                </c:pt>
                <c:pt idx="6">
                  <c:v>3.7037037037037037</c:v>
                </c:pt>
                <c:pt idx="7">
                  <c:v>3.515151515151516</c:v>
                </c:pt>
                <c:pt idx="8">
                  <c:v>3.7116883116883117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0-47B8-99E4-546022317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0"/>
        <c:axId val="1779875711"/>
        <c:axId val="1665951903"/>
      </c:barChart>
      <c:catAx>
        <c:axId val="177987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5951903"/>
        <c:crosses val="autoZero"/>
        <c:auto val="1"/>
        <c:lblAlgn val="ctr"/>
        <c:lblOffset val="100"/>
        <c:noMultiLvlLbl val="0"/>
      </c:catAx>
      <c:valAx>
        <c:axId val="1665951903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177987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 de Entregas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73025" cap="rnd">
              <a:solidFill>
                <a:srgbClr val="3399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dados'!$H$8:$H$16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'Análise dos dados'!$I$8:$I$16</c:f>
              <c:numCache>
                <c:formatCode>General</c:formatCode>
                <c:ptCount val="9"/>
                <c:pt idx="0">
                  <c:v>17</c:v>
                </c:pt>
                <c:pt idx="1">
                  <c:v>21</c:v>
                </c:pt>
                <c:pt idx="2">
                  <c:v>11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27</c:v>
                </c:pt>
                <c:pt idx="7">
                  <c:v>33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C-40C5-9D68-2B82EBCDF9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0"/>
        <c:axId val="1781668287"/>
        <c:axId val="1781659551"/>
      </c:barChart>
      <c:catAx>
        <c:axId val="178166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659551"/>
        <c:crosses val="autoZero"/>
        <c:auto val="1"/>
        <c:lblAlgn val="ctr"/>
        <c:lblOffset val="100"/>
        <c:noMultiLvlLbl val="0"/>
      </c:catAx>
      <c:valAx>
        <c:axId val="1781659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166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598394</xdr:colOff>
      <xdr:row>2</xdr:row>
      <xdr:rowOff>47679</xdr:rowOff>
    </xdr:from>
    <xdr:to>
      <xdr:col>5</xdr:col>
      <xdr:colOff>7327</xdr:colOff>
      <xdr:row>5</xdr:row>
      <xdr:rowOff>80596</xdr:rowOff>
    </xdr:to>
    <xdr:sp macro="" textlink="'Análise dos dados'!B4">
      <xdr:nvSpPr>
        <xdr:cNvPr id="2" name="Retângulo: Cantos Arredondados 1">
          <a:extLst>
            <a:ext uri="{FF2B5EF4-FFF2-40B4-BE49-F238E27FC236}">
              <a16:creationId xmlns:a16="http://schemas.microsoft.com/office/drawing/2014/main" id="{7D3EE60A-32BA-43E2-9354-FE305D115258}"/>
            </a:ext>
          </a:extLst>
        </xdr:cNvPr>
        <xdr:cNvSpPr/>
      </xdr:nvSpPr>
      <xdr:spPr>
        <a:xfrm>
          <a:off x="598394" y="428679"/>
          <a:ext cx="2449606" cy="604417"/>
        </a:xfrm>
        <a:prstGeom prst="roundRect">
          <a:avLst/>
        </a:prstGeom>
        <a:solidFill>
          <a:schemeClr val="accent2"/>
        </a:solidFill>
        <a:ln>
          <a:solidFill>
            <a:schemeClr val="bg2">
              <a:lumMod val="90000"/>
            </a:schemeClr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07BF7C73-8020-4D20-8DD6-A7606151443B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351</a:t>
          </a:fld>
          <a:endParaRPr lang="pt-BR" sz="2000" b="1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593481</xdr:colOff>
      <xdr:row>2</xdr:row>
      <xdr:rowOff>49144</xdr:rowOff>
    </xdr:from>
    <xdr:ext cx="2447192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85C804B-9923-41D5-8F60-596B8E7EC7AF}"/>
            </a:ext>
          </a:extLst>
        </xdr:cNvPr>
        <xdr:cNvSpPr txBox="1"/>
      </xdr:nvSpPr>
      <xdr:spPr>
        <a:xfrm>
          <a:off x="593481" y="430144"/>
          <a:ext cx="2447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Total de Itens</a:t>
          </a:r>
          <a:r>
            <a:rPr lang="pt-BR" sz="1100" b="1" baseline="0">
              <a:solidFill>
                <a:schemeClr val="bg1"/>
              </a:solidFill>
            </a:rPr>
            <a:t> Vendidos</a:t>
          </a:r>
          <a:endParaRPr lang="pt-BR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5</xdr:col>
      <xdr:colOff>177268</xdr:colOff>
      <xdr:row>2</xdr:row>
      <xdr:rowOff>49446</xdr:rowOff>
    </xdr:from>
    <xdr:to>
      <xdr:col>9</xdr:col>
      <xdr:colOff>183173</xdr:colOff>
      <xdr:row>5</xdr:row>
      <xdr:rowOff>73269</xdr:rowOff>
    </xdr:to>
    <xdr:sp macro="" textlink="'Análise dos dados'!E4">
      <xdr:nvSpPr>
        <xdr:cNvPr id="4" name="Retângulo: Cantos Arredondados 3">
          <a:extLst>
            <a:ext uri="{FF2B5EF4-FFF2-40B4-BE49-F238E27FC236}">
              <a16:creationId xmlns:a16="http://schemas.microsoft.com/office/drawing/2014/main" id="{0D3C3D7C-68AC-4238-9AF0-A4DC2C9BD9A3}"/>
            </a:ext>
          </a:extLst>
        </xdr:cNvPr>
        <xdr:cNvSpPr/>
      </xdr:nvSpPr>
      <xdr:spPr>
        <a:xfrm>
          <a:off x="3217941" y="430446"/>
          <a:ext cx="2438444" cy="595323"/>
        </a:xfrm>
        <a:prstGeom prst="roundRect">
          <a:avLst/>
        </a:prstGeom>
        <a:solidFill>
          <a:schemeClr val="accent2"/>
        </a:solidFill>
        <a:ln>
          <a:solidFill>
            <a:schemeClr val="bg2">
              <a:lumMod val="90000"/>
            </a:schemeClr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DE250D13-9413-44B0-BFF9-BE1EAEC74873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t>9</a:t>
          </a:fld>
          <a:endParaRPr lang="pt-BR" sz="2000" b="1">
            <a:solidFill>
              <a:schemeClr val="bg1"/>
            </a:solidFill>
          </a:endParaRPr>
        </a:p>
      </xdr:txBody>
    </xdr:sp>
    <xdr:clientData/>
  </xdr:twoCellAnchor>
  <xdr:oneCellAnchor>
    <xdr:from>
      <xdr:col>5</xdr:col>
      <xdr:colOff>175845</xdr:colOff>
      <xdr:row>2</xdr:row>
      <xdr:rowOff>35438</xdr:rowOff>
    </xdr:from>
    <xdr:ext cx="2432539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FF695B3-DA04-4615-8B5B-7E357F7FDB56}"/>
            </a:ext>
          </a:extLst>
        </xdr:cNvPr>
        <xdr:cNvSpPr txBox="1"/>
      </xdr:nvSpPr>
      <xdr:spPr>
        <a:xfrm>
          <a:off x="3216518" y="416438"/>
          <a:ext cx="24325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Total de Estados Atendidos</a:t>
          </a:r>
        </a:p>
      </xdr:txBody>
    </xdr:sp>
    <xdr:clientData/>
  </xdr:oneCellAnchor>
  <xdr:twoCellAnchor>
    <xdr:from>
      <xdr:col>9</xdr:col>
      <xdr:colOff>352079</xdr:colOff>
      <xdr:row>2</xdr:row>
      <xdr:rowOff>49877</xdr:rowOff>
    </xdr:from>
    <xdr:to>
      <xdr:col>13</xdr:col>
      <xdr:colOff>359019</xdr:colOff>
      <xdr:row>5</xdr:row>
      <xdr:rowOff>65942</xdr:rowOff>
    </xdr:to>
    <xdr:sp macro="" textlink="'Análise dos dados'!H4">
      <xdr:nvSpPr>
        <xdr:cNvPr id="6" name="Retângulo: Cantos Arredondados 5">
          <a:extLst>
            <a:ext uri="{FF2B5EF4-FFF2-40B4-BE49-F238E27FC236}">
              <a16:creationId xmlns:a16="http://schemas.microsoft.com/office/drawing/2014/main" id="{D883B380-AE6D-40F9-8F55-284DF5428DE2}"/>
            </a:ext>
          </a:extLst>
        </xdr:cNvPr>
        <xdr:cNvSpPr/>
      </xdr:nvSpPr>
      <xdr:spPr>
        <a:xfrm>
          <a:off x="5825291" y="430877"/>
          <a:ext cx="2439478" cy="587565"/>
        </a:xfrm>
        <a:prstGeom prst="roundRect">
          <a:avLst/>
        </a:prstGeom>
        <a:solidFill>
          <a:schemeClr val="accent2"/>
        </a:solidFill>
        <a:ln>
          <a:solidFill>
            <a:schemeClr val="bg2">
              <a:lumMod val="90000"/>
            </a:schemeClr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A2A80955-4ACA-4AE2-BA38-8FC8F00C0D2C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t> R$ 23.902 </a:t>
          </a:fld>
          <a:endParaRPr lang="pt-BR" sz="2000" b="1">
            <a:solidFill>
              <a:schemeClr val="bg1"/>
            </a:solidFill>
          </a:endParaRPr>
        </a:p>
      </xdr:txBody>
    </xdr:sp>
    <xdr:clientData/>
  </xdr:twoCellAnchor>
  <xdr:oneCellAnchor>
    <xdr:from>
      <xdr:col>9</xdr:col>
      <xdr:colOff>344365</xdr:colOff>
      <xdr:row>2</xdr:row>
      <xdr:rowOff>55307</xdr:rowOff>
    </xdr:from>
    <xdr:ext cx="2447192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5CC3988-FDBA-4968-875F-4B05A3300C00}"/>
            </a:ext>
          </a:extLst>
        </xdr:cNvPr>
        <xdr:cNvSpPr txBox="1"/>
      </xdr:nvSpPr>
      <xdr:spPr>
        <a:xfrm>
          <a:off x="5817577" y="436307"/>
          <a:ext cx="2447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Custos Total do Frete</a:t>
          </a:r>
        </a:p>
      </xdr:txBody>
    </xdr:sp>
    <xdr:clientData/>
  </xdr:oneCellAnchor>
  <xdr:twoCellAnchor>
    <xdr:from>
      <xdr:col>1</xdr:col>
      <xdr:colOff>1465</xdr:colOff>
      <xdr:row>5</xdr:row>
      <xdr:rowOff>139813</xdr:rowOff>
    </xdr:from>
    <xdr:to>
      <xdr:col>8</xdr:col>
      <xdr:colOff>586154</xdr:colOff>
      <xdr:row>15</xdr:row>
      <xdr:rowOff>132172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4EAE81B-4359-4A63-B55A-CAD0BF6A8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372114</xdr:colOff>
      <xdr:row>16</xdr:row>
      <xdr:rowOff>29308</xdr:rowOff>
    </xdr:from>
    <xdr:to>
      <xdr:col>13</xdr:col>
      <xdr:colOff>355022</xdr:colOff>
      <xdr:row>28</xdr:row>
      <xdr:rowOff>21655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A7EF444-0D9B-4281-A244-2F8DCDC23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599089</xdr:colOff>
      <xdr:row>16</xdr:row>
      <xdr:rowOff>25578</xdr:rowOff>
    </xdr:from>
    <xdr:to>
      <xdr:col>8</xdr:col>
      <xdr:colOff>277906</xdr:colOff>
      <xdr:row>28</xdr:row>
      <xdr:rowOff>34794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B610FBF-AC8F-498C-BF84-FFC7EB673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596349</xdr:colOff>
      <xdr:row>0</xdr:row>
      <xdr:rowOff>74542</xdr:rowOff>
    </xdr:from>
    <xdr:to>
      <xdr:col>13</xdr:col>
      <xdr:colOff>356153</xdr:colOff>
      <xdr:row>1</xdr:row>
      <xdr:rowOff>165651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000330EB-63A0-43AF-BECB-F7EC48FA7BC1}"/>
            </a:ext>
          </a:extLst>
        </xdr:cNvPr>
        <xdr:cNvSpPr/>
      </xdr:nvSpPr>
      <xdr:spPr>
        <a:xfrm>
          <a:off x="596349" y="74542"/>
          <a:ext cx="7727674" cy="281609"/>
        </a:xfrm>
        <a:prstGeom prst="roundRect">
          <a:avLst>
            <a:gd name="adj" fmla="val 28432"/>
          </a:avLst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8283</xdr:colOff>
      <xdr:row>0</xdr:row>
      <xdr:rowOff>43712</xdr:rowOff>
    </xdr:from>
    <xdr:ext cx="5284304" cy="342786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9D7382E4-43BC-4854-8657-29A5B7005134}"/>
            </a:ext>
          </a:extLst>
        </xdr:cNvPr>
        <xdr:cNvSpPr txBox="1"/>
      </xdr:nvSpPr>
      <xdr:spPr>
        <a:xfrm>
          <a:off x="1847022" y="43712"/>
          <a:ext cx="528430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</a:rPr>
            <a:t>DASHBOARD - ANÁLISE DE FRETE</a:t>
          </a:r>
        </a:p>
      </xdr:txBody>
    </xdr:sp>
    <xdr:clientData/>
  </xdr:oneCellAnchor>
  <xdr:twoCellAnchor>
    <xdr:from>
      <xdr:col>9</xdr:col>
      <xdr:colOff>58616</xdr:colOff>
      <xdr:row>5</xdr:row>
      <xdr:rowOff>146537</xdr:rowOff>
    </xdr:from>
    <xdr:to>
      <xdr:col>13</xdr:col>
      <xdr:colOff>344366</xdr:colOff>
      <xdr:row>15</xdr:row>
      <xdr:rowOff>139212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7A4D113-1342-4F6D-AB8D-2C40B0B04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337458</xdr:colOff>
      <xdr:row>3</xdr:row>
      <xdr:rowOff>62593</xdr:rowOff>
    </xdr:from>
    <xdr:to>
      <xdr:col>3</xdr:col>
      <xdr:colOff>579666</xdr:colOff>
      <xdr:row>6</xdr:row>
      <xdr:rowOff>94135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322281B-2DC3-41A8-9320-881874EE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458" y="681718"/>
          <a:ext cx="1842408" cy="574467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9</xdr:row>
      <xdr:rowOff>62593</xdr:rowOff>
    </xdr:from>
    <xdr:to>
      <xdr:col>3</xdr:col>
      <xdr:colOff>579665</xdr:colOff>
      <xdr:row>12</xdr:row>
      <xdr:rowOff>101114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EA8C2C3-E255-4370-A813-10D5D2D18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1824718"/>
          <a:ext cx="1856015" cy="581446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17</xdr:row>
      <xdr:rowOff>68037</xdr:rowOff>
    </xdr:from>
    <xdr:to>
      <xdr:col>3</xdr:col>
      <xdr:colOff>579665</xdr:colOff>
      <xdr:row>20</xdr:row>
      <xdr:rowOff>106558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65C469F-ABB4-421F-AC07-959890464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3373212"/>
          <a:ext cx="1856015" cy="581446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24</xdr:row>
      <xdr:rowOff>78922</xdr:rowOff>
    </xdr:from>
    <xdr:to>
      <xdr:col>8</xdr:col>
      <xdr:colOff>595443</xdr:colOff>
      <xdr:row>35</xdr:row>
      <xdr:rowOff>81054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92C1A89-C5F1-4434-B541-CA453BC47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" y="4698547"/>
          <a:ext cx="4919793" cy="1992857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65</xdr:row>
      <xdr:rowOff>72119</xdr:rowOff>
    </xdr:from>
    <xdr:to>
      <xdr:col>5</xdr:col>
      <xdr:colOff>316257</xdr:colOff>
      <xdr:row>76</xdr:row>
      <xdr:rowOff>87152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DBE14870-A0A6-4126-9BE8-13D1D21B4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12121244"/>
          <a:ext cx="2811807" cy="2005758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323851</xdr:colOff>
      <xdr:row>44</xdr:row>
      <xdr:rowOff>58511</xdr:rowOff>
    </xdr:from>
    <xdr:to>
      <xdr:col>9</xdr:col>
      <xdr:colOff>19050</xdr:colOff>
      <xdr:row>57</xdr:row>
      <xdr:rowOff>107868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7F5685AB-C355-487D-9367-8BC8999E0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1" y="8297636"/>
          <a:ext cx="4952999" cy="2402032"/>
        </a:xfrm>
        <a:prstGeom prst="rect">
          <a:avLst/>
        </a:prstGeom>
      </xdr:spPr>
    </xdr:pic>
    <xdr:clientData/>
  </xdr:twoCellAnchor>
  <xdr:twoCellAnchor editAs="oneCell">
    <xdr:from>
      <xdr:col>0</xdr:col>
      <xdr:colOff>326572</xdr:colOff>
      <xdr:row>85</xdr:row>
      <xdr:rowOff>77561</xdr:rowOff>
    </xdr:from>
    <xdr:to>
      <xdr:col>6</xdr:col>
      <xdr:colOff>11484</xdr:colOff>
      <xdr:row>98</xdr:row>
      <xdr:rowOff>108629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E235A503-5D3D-417D-8463-9FDF45211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6572" y="15746186"/>
          <a:ext cx="3113912" cy="2383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2C4D-7772-4FC1-9B32-0158915DC84E}">
  <dimension ref="B1:B15"/>
  <sheetViews>
    <sheetView tabSelected="1" workbookViewId="0"/>
  </sheetViews>
  <sheetFormatPr defaultRowHeight="14.25" x14ac:dyDescent="0.2"/>
  <cols>
    <col min="1" max="1" width="5.7109375" style="17" customWidth="1"/>
    <col min="2" max="2" width="50" style="17" bestFit="1" customWidth="1"/>
    <col min="3" max="3" width="10" style="17" customWidth="1"/>
    <col min="4" max="16384" width="9.140625" style="17"/>
  </cols>
  <sheetData>
    <row r="1" spans="2:2" ht="18.75" thickBot="1" x14ac:dyDescent="0.3">
      <c r="B1" s="43" t="s">
        <v>49</v>
      </c>
    </row>
    <row r="3" spans="2:2" ht="15" x14ac:dyDescent="0.2">
      <c r="B3" s="47" t="s">
        <v>60</v>
      </c>
    </row>
    <row r="4" spans="2:2" ht="15" x14ac:dyDescent="0.2">
      <c r="B4" s="47"/>
    </row>
    <row r="5" spans="2:2" ht="15" x14ac:dyDescent="0.2">
      <c r="B5" s="47" t="s">
        <v>61</v>
      </c>
    </row>
    <row r="6" spans="2:2" ht="15" x14ac:dyDescent="0.2">
      <c r="B6" s="47"/>
    </row>
    <row r="7" spans="2:2" ht="15" x14ac:dyDescent="0.2">
      <c r="B7" s="47" t="s">
        <v>62</v>
      </c>
    </row>
    <row r="8" spans="2:2" ht="15" x14ac:dyDescent="0.2">
      <c r="B8" s="47"/>
    </row>
    <row r="9" spans="2:2" ht="15" x14ac:dyDescent="0.2">
      <c r="B9" s="47" t="s">
        <v>63</v>
      </c>
    </row>
    <row r="10" spans="2:2" ht="15" x14ac:dyDescent="0.2">
      <c r="B10" s="47"/>
    </row>
    <row r="11" spans="2:2" ht="15" x14ac:dyDescent="0.2">
      <c r="B11" s="47" t="s">
        <v>64</v>
      </c>
    </row>
    <row r="12" spans="2:2" ht="15" x14ac:dyDescent="0.2">
      <c r="B12" s="47"/>
    </row>
    <row r="13" spans="2:2" ht="15" x14ac:dyDescent="0.2">
      <c r="B13" s="47" t="s">
        <v>70</v>
      </c>
    </row>
    <row r="14" spans="2:2" ht="15" x14ac:dyDescent="0.2">
      <c r="B14" s="47"/>
    </row>
    <row r="15" spans="2:2" ht="15" x14ac:dyDescent="0.2">
      <c r="B15" s="47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BAF6-ED30-452B-B94C-0582EE0D81B0}">
  <dimension ref="B1:B11"/>
  <sheetViews>
    <sheetView workbookViewId="0"/>
  </sheetViews>
  <sheetFormatPr defaultRowHeight="14.25" x14ac:dyDescent="0.2"/>
  <cols>
    <col min="1" max="1" width="5.7109375" style="17" customWidth="1"/>
    <col min="2" max="2" width="32.5703125" style="17" bestFit="1" customWidth="1"/>
    <col min="3" max="3" width="9.140625" style="17" customWidth="1"/>
    <col min="4" max="16384" width="9.140625" style="17"/>
  </cols>
  <sheetData>
    <row r="1" spans="2:2" ht="18.75" thickBot="1" x14ac:dyDescent="0.3">
      <c r="B1" s="43" t="s">
        <v>51</v>
      </c>
    </row>
    <row r="3" spans="2:2" ht="15" x14ac:dyDescent="0.2">
      <c r="B3" s="47" t="s">
        <v>53</v>
      </c>
    </row>
    <row r="4" spans="2:2" ht="15" x14ac:dyDescent="0.2">
      <c r="B4" s="47"/>
    </row>
    <row r="5" spans="2:2" ht="15" x14ac:dyDescent="0.2">
      <c r="B5" s="47" t="s">
        <v>58</v>
      </c>
    </row>
    <row r="6" spans="2:2" ht="15" x14ac:dyDescent="0.2">
      <c r="B6" s="47"/>
    </row>
    <row r="7" spans="2:2" ht="15" x14ac:dyDescent="0.2">
      <c r="B7" s="47" t="s">
        <v>54</v>
      </c>
    </row>
    <row r="8" spans="2:2" ht="15" x14ac:dyDescent="0.2">
      <c r="B8" s="47"/>
    </row>
    <row r="9" spans="2:2" ht="15" x14ac:dyDescent="0.2">
      <c r="B9" s="47" t="s">
        <v>57</v>
      </c>
    </row>
    <row r="10" spans="2:2" ht="15" x14ac:dyDescent="0.2">
      <c r="B10" s="47"/>
    </row>
    <row r="11" spans="2:2" ht="15" x14ac:dyDescent="0.2">
      <c r="B11" s="47" t="s">
        <v>55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151-52C4-4CDE-9CBF-B02AE658DAC9}">
  <dimension ref="A1:M352"/>
  <sheetViews>
    <sheetView workbookViewId="0"/>
  </sheetViews>
  <sheetFormatPr defaultRowHeight="15" x14ac:dyDescent="0.25"/>
  <cols>
    <col min="1" max="1" width="13.7109375" style="4" bestFit="1" customWidth="1"/>
    <col min="2" max="2" width="14.85546875" style="4" bestFit="1" customWidth="1"/>
    <col min="3" max="3" width="14.28515625" bestFit="1" customWidth="1"/>
    <col min="4" max="4" width="12.85546875" style="8" bestFit="1" customWidth="1"/>
    <col min="5" max="5" width="11.85546875" style="8" bestFit="1" customWidth="1"/>
    <col min="6" max="6" width="16.5703125" style="4" bestFit="1" customWidth="1"/>
    <col min="7" max="7" width="18.5703125" style="4" bestFit="1" customWidth="1"/>
    <col min="8" max="8" width="15.140625" style="4" bestFit="1" customWidth="1"/>
    <col min="9" max="9" width="14.42578125" style="6" bestFit="1" customWidth="1"/>
    <col min="10" max="10" width="18.140625" bestFit="1" customWidth="1"/>
    <col min="11" max="11" width="4" bestFit="1" customWidth="1"/>
    <col min="12" max="12" width="13.140625" style="10" bestFit="1" customWidth="1"/>
    <col min="13" max="13" width="20.42578125" bestFit="1" customWidth="1"/>
  </cols>
  <sheetData>
    <row r="1" spans="1:13" x14ac:dyDescent="0.25">
      <c r="A1" s="11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1" t="s">
        <v>5</v>
      </c>
      <c r="G1" s="11" t="s">
        <v>56</v>
      </c>
      <c r="H1" s="11" t="s">
        <v>6</v>
      </c>
      <c r="I1" s="14" t="s">
        <v>7</v>
      </c>
      <c r="J1" s="12" t="s">
        <v>8</v>
      </c>
      <c r="K1" s="12" t="s">
        <v>9</v>
      </c>
      <c r="L1" s="15" t="s">
        <v>10</v>
      </c>
      <c r="M1" s="12" t="s">
        <v>11</v>
      </c>
    </row>
    <row r="2" spans="1:13" x14ac:dyDescent="0.25">
      <c r="A2" s="3">
        <v>45292</v>
      </c>
      <c r="B2" s="3">
        <v>45292.01</v>
      </c>
      <c r="C2" s="1" t="s">
        <v>12</v>
      </c>
      <c r="D2" s="7">
        <v>1</v>
      </c>
      <c r="E2" s="7">
        <v>1</v>
      </c>
      <c r="F2" s="3">
        <v>45293.71</v>
      </c>
      <c r="G2" s="5">
        <f>F2-B2</f>
        <v>1.6999999999970896</v>
      </c>
      <c r="H2" s="3">
        <v>45297.91</v>
      </c>
      <c r="I2" s="5">
        <v>5.9</v>
      </c>
      <c r="J2" s="2" t="s">
        <v>13</v>
      </c>
      <c r="K2" s="1" t="s">
        <v>14</v>
      </c>
      <c r="L2" s="9">
        <v>89.52</v>
      </c>
      <c r="M2" s="2" t="s">
        <v>15</v>
      </c>
    </row>
    <row r="3" spans="1:13" x14ac:dyDescent="0.25">
      <c r="A3" s="3">
        <v>45292.59</v>
      </c>
      <c r="B3" s="3">
        <v>45292.6</v>
      </c>
      <c r="C3" s="1" t="s">
        <v>16</v>
      </c>
      <c r="D3" s="7">
        <v>1</v>
      </c>
      <c r="E3" s="7">
        <v>1</v>
      </c>
      <c r="F3" s="3">
        <v>45293.2</v>
      </c>
      <c r="G3" s="5">
        <f t="shared" ref="G3:G66" si="0">F3-B3</f>
        <v>0.59999999999854481</v>
      </c>
      <c r="H3" s="3">
        <v>45296.4</v>
      </c>
      <c r="I3" s="5">
        <v>3.8</v>
      </c>
      <c r="J3" s="2" t="s">
        <v>17</v>
      </c>
      <c r="K3" s="1" t="s">
        <v>18</v>
      </c>
      <c r="L3" s="9">
        <v>89.82</v>
      </c>
      <c r="M3" s="2" t="s">
        <v>15</v>
      </c>
    </row>
    <row r="4" spans="1:13" x14ac:dyDescent="0.25">
      <c r="A4" s="3">
        <v>45293.179999999993</v>
      </c>
      <c r="B4" s="3">
        <v>45293.189999999995</v>
      </c>
      <c r="C4" s="1" t="s">
        <v>19</v>
      </c>
      <c r="D4" s="7">
        <v>2</v>
      </c>
      <c r="E4" s="7">
        <v>2</v>
      </c>
      <c r="F4" s="3">
        <v>45294.09</v>
      </c>
      <c r="G4" s="5">
        <f t="shared" si="0"/>
        <v>0.90000000000145519</v>
      </c>
      <c r="H4" s="3">
        <v>45297.99</v>
      </c>
      <c r="I4" s="5">
        <v>4.8</v>
      </c>
      <c r="J4" s="2" t="s">
        <v>20</v>
      </c>
      <c r="K4" s="1" t="s">
        <v>21</v>
      </c>
      <c r="L4" s="9">
        <v>74.72</v>
      </c>
      <c r="M4" s="2" t="s">
        <v>15</v>
      </c>
    </row>
    <row r="5" spans="1:13" x14ac:dyDescent="0.25">
      <c r="A5" s="3">
        <v>45293.76999999999</v>
      </c>
      <c r="B5" s="3">
        <v>45293.779999999992</v>
      </c>
      <c r="C5" s="1" t="s">
        <v>22</v>
      </c>
      <c r="D5" s="7">
        <v>1</v>
      </c>
      <c r="E5" s="7">
        <v>2</v>
      </c>
      <c r="F5" s="3">
        <v>45294.87999999999</v>
      </c>
      <c r="G5" s="5">
        <f t="shared" si="0"/>
        <v>1.0999999999985448</v>
      </c>
      <c r="H5" s="3">
        <v>45296.679999999993</v>
      </c>
      <c r="I5" s="5">
        <v>2.9</v>
      </c>
      <c r="J5" s="2" t="s">
        <v>13</v>
      </c>
      <c r="K5" s="1" t="s">
        <v>14</v>
      </c>
      <c r="L5" s="9">
        <v>55.58</v>
      </c>
      <c r="M5" s="2" t="s">
        <v>23</v>
      </c>
    </row>
    <row r="6" spans="1:13" x14ac:dyDescent="0.25">
      <c r="A6" s="3">
        <v>45294.359999999986</v>
      </c>
      <c r="B6" s="3">
        <v>45294.369999999988</v>
      </c>
      <c r="C6" s="1" t="s">
        <v>12</v>
      </c>
      <c r="D6" s="7">
        <v>1</v>
      </c>
      <c r="E6" s="7">
        <v>1</v>
      </c>
      <c r="F6" s="3">
        <v>45296.069999999985</v>
      </c>
      <c r="G6" s="5">
        <f t="shared" si="0"/>
        <v>1.6999999999970896</v>
      </c>
      <c r="H6" s="3">
        <v>45297.969999999987</v>
      </c>
      <c r="I6" s="5">
        <v>3.6</v>
      </c>
      <c r="J6" s="2" t="s">
        <v>24</v>
      </c>
      <c r="K6" s="1" t="s">
        <v>25</v>
      </c>
      <c r="L6" s="9">
        <v>55.89</v>
      </c>
      <c r="M6" s="2" t="s">
        <v>15</v>
      </c>
    </row>
    <row r="7" spans="1:13" x14ac:dyDescent="0.25">
      <c r="A7" s="3">
        <v>45294.949999999983</v>
      </c>
      <c r="B7" s="3">
        <v>45294.959999999985</v>
      </c>
      <c r="C7" s="1" t="s">
        <v>26</v>
      </c>
      <c r="D7" s="7">
        <v>5</v>
      </c>
      <c r="E7" s="7">
        <v>5</v>
      </c>
      <c r="F7" s="3">
        <v>45296.059999999983</v>
      </c>
      <c r="G7" s="5">
        <f t="shared" si="0"/>
        <v>1.0999999999985448</v>
      </c>
      <c r="H7" s="3">
        <v>45298.659999999982</v>
      </c>
      <c r="I7" s="5">
        <v>3.7</v>
      </c>
      <c r="J7" s="2" t="s">
        <v>27</v>
      </c>
      <c r="K7" s="1" t="s">
        <v>28</v>
      </c>
      <c r="L7" s="9">
        <v>55.14</v>
      </c>
      <c r="M7" s="2" t="s">
        <v>15</v>
      </c>
    </row>
    <row r="8" spans="1:13" x14ac:dyDescent="0.25">
      <c r="A8" s="3">
        <v>45295.539999999979</v>
      </c>
      <c r="B8" s="3">
        <v>45295.549999999981</v>
      </c>
      <c r="C8" s="1" t="s">
        <v>29</v>
      </c>
      <c r="D8" s="7">
        <v>2</v>
      </c>
      <c r="E8" s="7">
        <v>2</v>
      </c>
      <c r="F8" s="3">
        <v>45296.549999999981</v>
      </c>
      <c r="G8" s="5">
        <f t="shared" si="0"/>
        <v>1</v>
      </c>
      <c r="H8" s="3">
        <v>45301.14999999998</v>
      </c>
      <c r="I8" s="5">
        <v>5.6</v>
      </c>
      <c r="J8" s="2" t="s">
        <v>30</v>
      </c>
      <c r="K8" s="1" t="s">
        <v>31</v>
      </c>
      <c r="L8" s="9">
        <v>88.07</v>
      </c>
      <c r="M8" s="2" t="s">
        <v>15</v>
      </c>
    </row>
    <row r="9" spans="1:13" x14ac:dyDescent="0.25">
      <c r="A9" s="3">
        <v>45296.129999999976</v>
      </c>
      <c r="B9" s="3">
        <v>45296.139999999978</v>
      </c>
      <c r="C9" s="1" t="s">
        <v>29</v>
      </c>
      <c r="D9" s="7">
        <v>1</v>
      </c>
      <c r="E9" s="7">
        <v>1</v>
      </c>
      <c r="F9" s="3">
        <v>45297.439999999981</v>
      </c>
      <c r="G9" s="5">
        <f t="shared" si="0"/>
        <v>1.3000000000029104</v>
      </c>
      <c r="H9" s="3">
        <v>45300.039999999979</v>
      </c>
      <c r="I9" s="5">
        <v>3.9</v>
      </c>
      <c r="J9" s="2" t="s">
        <v>32</v>
      </c>
      <c r="K9" s="1" t="s">
        <v>33</v>
      </c>
      <c r="L9" s="9">
        <v>67.19</v>
      </c>
      <c r="M9" s="2" t="s">
        <v>15</v>
      </c>
    </row>
    <row r="10" spans="1:13" x14ac:dyDescent="0.25">
      <c r="A10" s="3">
        <v>45296.719999999972</v>
      </c>
      <c r="B10" s="3">
        <v>45296.729999999974</v>
      </c>
      <c r="C10" s="1" t="s">
        <v>34</v>
      </c>
      <c r="D10" s="7">
        <v>1</v>
      </c>
      <c r="E10" s="7">
        <v>1</v>
      </c>
      <c r="F10" s="3">
        <v>45298.729999999974</v>
      </c>
      <c r="G10" s="5">
        <f t="shared" si="0"/>
        <v>2</v>
      </c>
      <c r="H10" s="3">
        <v>45299.629999999976</v>
      </c>
      <c r="I10" s="5">
        <v>2.9</v>
      </c>
      <c r="J10" s="2" t="s">
        <v>35</v>
      </c>
      <c r="K10" s="1" t="s">
        <v>36</v>
      </c>
      <c r="L10" s="9">
        <v>36.090000000000003</v>
      </c>
      <c r="M10" s="2" t="s">
        <v>15</v>
      </c>
    </row>
    <row r="11" spans="1:13" x14ac:dyDescent="0.25">
      <c r="A11" s="3">
        <v>45297.309999999969</v>
      </c>
      <c r="B11" s="3">
        <v>45298.359999999971</v>
      </c>
      <c r="C11" s="1" t="s">
        <v>16</v>
      </c>
      <c r="D11" s="7">
        <v>1</v>
      </c>
      <c r="E11" s="7">
        <v>1</v>
      </c>
      <c r="F11" s="3">
        <v>45299.559999999969</v>
      </c>
      <c r="G11" s="5">
        <f t="shared" si="0"/>
        <v>1.1999999999970896</v>
      </c>
      <c r="H11" s="3">
        <v>45303.859999999971</v>
      </c>
      <c r="I11" s="5">
        <v>5.5</v>
      </c>
      <c r="J11" s="2" t="s">
        <v>37</v>
      </c>
      <c r="K11" s="1" t="s">
        <v>38</v>
      </c>
      <c r="L11" s="9">
        <v>86.35</v>
      </c>
      <c r="M11" s="2" t="s">
        <v>15</v>
      </c>
    </row>
    <row r="12" spans="1:13" x14ac:dyDescent="0.25">
      <c r="A12" s="3">
        <v>45297.899999999965</v>
      </c>
      <c r="B12" s="3">
        <v>45298.949999999968</v>
      </c>
      <c r="C12" s="1" t="s">
        <v>39</v>
      </c>
      <c r="D12" s="7">
        <v>2</v>
      </c>
      <c r="E12" s="7">
        <v>2</v>
      </c>
      <c r="F12" s="3">
        <v>45300.949999999968</v>
      </c>
      <c r="G12" s="5">
        <f t="shared" si="0"/>
        <v>2</v>
      </c>
      <c r="H12" s="3">
        <v>45303.649999999965</v>
      </c>
      <c r="I12" s="5">
        <v>4.7</v>
      </c>
      <c r="J12" s="2" t="s">
        <v>37</v>
      </c>
      <c r="K12" s="1" t="s">
        <v>38</v>
      </c>
      <c r="L12" s="9">
        <v>88.57</v>
      </c>
      <c r="M12" s="2" t="s">
        <v>23</v>
      </c>
    </row>
    <row r="13" spans="1:13" x14ac:dyDescent="0.25">
      <c r="A13" s="3">
        <v>45298.489999999962</v>
      </c>
      <c r="B13" s="3">
        <v>45299.539999999964</v>
      </c>
      <c r="C13" s="1" t="s">
        <v>40</v>
      </c>
      <c r="D13" s="7">
        <v>1</v>
      </c>
      <c r="E13" s="7">
        <v>2</v>
      </c>
      <c r="F13" s="3">
        <v>45300.439999999966</v>
      </c>
      <c r="G13" s="5">
        <f t="shared" si="0"/>
        <v>0.90000000000145519</v>
      </c>
      <c r="H13" s="3">
        <v>45303.139999999963</v>
      </c>
      <c r="I13" s="5">
        <v>3.6</v>
      </c>
      <c r="J13" s="2" t="s">
        <v>37</v>
      </c>
      <c r="K13" s="1" t="s">
        <v>38</v>
      </c>
      <c r="L13" s="9">
        <v>72.83</v>
      </c>
      <c r="M13" s="2" t="s">
        <v>50</v>
      </c>
    </row>
    <row r="14" spans="1:13" x14ac:dyDescent="0.25">
      <c r="A14" s="3">
        <v>45299.079999999958</v>
      </c>
      <c r="B14" s="3">
        <v>45300.129999999961</v>
      </c>
      <c r="C14" s="1" t="s">
        <v>29</v>
      </c>
      <c r="D14" s="7">
        <v>1</v>
      </c>
      <c r="E14" s="7">
        <v>1</v>
      </c>
      <c r="F14" s="3">
        <v>45301.629999999961</v>
      </c>
      <c r="G14" s="5">
        <f t="shared" si="0"/>
        <v>1.5</v>
      </c>
      <c r="H14" s="3">
        <v>45304.129999999961</v>
      </c>
      <c r="I14" s="5">
        <v>4</v>
      </c>
      <c r="J14" s="2" t="s">
        <v>37</v>
      </c>
      <c r="K14" s="1" t="s">
        <v>38</v>
      </c>
      <c r="L14" s="9">
        <v>56.19</v>
      </c>
      <c r="M14" s="2" t="s">
        <v>15</v>
      </c>
    </row>
    <row r="15" spans="1:13" x14ac:dyDescent="0.25">
      <c r="A15" s="3">
        <v>45299.669999999955</v>
      </c>
      <c r="B15" s="3">
        <v>45300.719999999958</v>
      </c>
      <c r="C15" s="1" t="s">
        <v>39</v>
      </c>
      <c r="D15" s="7">
        <v>1</v>
      </c>
      <c r="E15" s="7">
        <v>1</v>
      </c>
      <c r="F15" s="3">
        <v>45301.51999999996</v>
      </c>
      <c r="G15" s="5">
        <f t="shared" si="0"/>
        <v>0.80000000000291038</v>
      </c>
      <c r="H15" s="3">
        <v>45303.719999999958</v>
      </c>
      <c r="I15" s="5">
        <v>3</v>
      </c>
      <c r="J15" s="2" t="s">
        <v>37</v>
      </c>
      <c r="K15" s="1" t="s">
        <v>38</v>
      </c>
      <c r="L15" s="9">
        <v>55.67</v>
      </c>
      <c r="M15" s="2" t="s">
        <v>23</v>
      </c>
    </row>
    <row r="16" spans="1:13" x14ac:dyDescent="0.25">
      <c r="A16" s="3">
        <v>45300.259999999951</v>
      </c>
      <c r="B16" s="3">
        <v>45301.309999999954</v>
      </c>
      <c r="C16" s="1" t="s">
        <v>22</v>
      </c>
      <c r="D16" s="7">
        <v>3</v>
      </c>
      <c r="E16" s="7">
        <v>6</v>
      </c>
      <c r="F16" s="3">
        <v>45302.709999999955</v>
      </c>
      <c r="G16" s="5">
        <f t="shared" si="0"/>
        <v>1.4000000000014552</v>
      </c>
      <c r="H16" s="3">
        <v>45304.309999999954</v>
      </c>
      <c r="I16" s="5">
        <v>3</v>
      </c>
      <c r="J16" s="2" t="s">
        <v>37</v>
      </c>
      <c r="K16" s="1" t="s">
        <v>38</v>
      </c>
      <c r="L16" s="9">
        <v>58.32</v>
      </c>
      <c r="M16" s="2" t="s">
        <v>50</v>
      </c>
    </row>
    <row r="17" spans="1:13" x14ac:dyDescent="0.25">
      <c r="A17" s="3">
        <v>45300.849999999948</v>
      </c>
      <c r="B17" s="3">
        <v>45301.899999999951</v>
      </c>
      <c r="C17" s="1" t="s">
        <v>22</v>
      </c>
      <c r="D17" s="7">
        <v>1</v>
      </c>
      <c r="E17" s="7">
        <v>2</v>
      </c>
      <c r="F17" s="3">
        <v>45303.399999999951</v>
      </c>
      <c r="G17" s="5">
        <f t="shared" si="0"/>
        <v>1.5</v>
      </c>
      <c r="H17" s="3">
        <v>45306.299999999952</v>
      </c>
      <c r="I17" s="5">
        <v>4.4000000000000004</v>
      </c>
      <c r="J17" s="2" t="s">
        <v>24</v>
      </c>
      <c r="K17" s="1" t="s">
        <v>25</v>
      </c>
      <c r="L17" s="9">
        <v>85.38</v>
      </c>
      <c r="M17" s="2" t="s">
        <v>23</v>
      </c>
    </row>
    <row r="18" spans="1:13" x14ac:dyDescent="0.25">
      <c r="A18" s="3">
        <v>45301.439999999944</v>
      </c>
      <c r="B18" s="3">
        <v>45302.489999999947</v>
      </c>
      <c r="C18" s="1" t="s">
        <v>40</v>
      </c>
      <c r="D18" s="7">
        <v>1</v>
      </c>
      <c r="E18" s="7">
        <v>2</v>
      </c>
      <c r="F18" s="3">
        <v>45304.189999999944</v>
      </c>
      <c r="G18" s="5">
        <f t="shared" si="0"/>
        <v>1.6999999999970896</v>
      </c>
      <c r="H18" s="3">
        <v>45306.889999999948</v>
      </c>
      <c r="I18" s="5">
        <v>4.4000000000000004</v>
      </c>
      <c r="J18" s="2" t="s">
        <v>24</v>
      </c>
      <c r="K18" s="1" t="s">
        <v>25</v>
      </c>
      <c r="L18" s="9">
        <v>65.92</v>
      </c>
      <c r="M18" s="2" t="s">
        <v>50</v>
      </c>
    </row>
    <row r="19" spans="1:13" x14ac:dyDescent="0.25">
      <c r="A19" s="3">
        <v>45302.029999999941</v>
      </c>
      <c r="B19" s="3">
        <v>45303.079999999944</v>
      </c>
      <c r="C19" s="1" t="s">
        <v>41</v>
      </c>
      <c r="D19" s="7">
        <v>3</v>
      </c>
      <c r="E19" s="7">
        <v>3</v>
      </c>
      <c r="F19" s="3">
        <v>45304.679999999942</v>
      </c>
      <c r="G19" s="5">
        <f t="shared" si="0"/>
        <v>1.5999999999985448</v>
      </c>
      <c r="H19" s="3">
        <v>45306.879999999946</v>
      </c>
      <c r="I19" s="5">
        <v>3.8</v>
      </c>
      <c r="J19" s="2" t="s">
        <v>24</v>
      </c>
      <c r="K19" s="1" t="s">
        <v>25</v>
      </c>
      <c r="L19" s="9">
        <v>36.840000000000003</v>
      </c>
      <c r="M19" s="2" t="s">
        <v>15</v>
      </c>
    </row>
    <row r="20" spans="1:13" x14ac:dyDescent="0.25">
      <c r="A20" s="3">
        <v>45302.619999999937</v>
      </c>
      <c r="B20" s="3">
        <v>45302.632999999936</v>
      </c>
      <c r="C20" s="1" t="s">
        <v>42</v>
      </c>
      <c r="D20" s="7">
        <v>1</v>
      </c>
      <c r="E20" s="7">
        <v>1</v>
      </c>
      <c r="F20" s="3">
        <v>45304.632999999936</v>
      </c>
      <c r="G20" s="5">
        <f t="shared" si="0"/>
        <v>2</v>
      </c>
      <c r="H20" s="3">
        <v>45307.632999999936</v>
      </c>
      <c r="I20" s="5">
        <v>5</v>
      </c>
      <c r="J20" s="2" t="s">
        <v>30</v>
      </c>
      <c r="K20" s="1" t="s">
        <v>31</v>
      </c>
      <c r="L20" s="9">
        <v>86.78</v>
      </c>
      <c r="M20" s="2" t="s">
        <v>23</v>
      </c>
    </row>
    <row r="21" spans="1:13" x14ac:dyDescent="0.25">
      <c r="A21" s="3">
        <v>45303.209999999934</v>
      </c>
      <c r="B21" s="3">
        <v>45303.222999999933</v>
      </c>
      <c r="C21" s="1" t="s">
        <v>43</v>
      </c>
      <c r="D21" s="7">
        <v>1</v>
      </c>
      <c r="E21" s="7">
        <v>1</v>
      </c>
      <c r="F21" s="3">
        <v>45304.622999999934</v>
      </c>
      <c r="G21" s="5">
        <f t="shared" si="0"/>
        <v>1.4000000000014552</v>
      </c>
      <c r="H21" s="3">
        <v>45307.022999999936</v>
      </c>
      <c r="I21" s="5">
        <v>3.8</v>
      </c>
      <c r="J21" s="2" t="s">
        <v>30</v>
      </c>
      <c r="K21" s="1" t="s">
        <v>31</v>
      </c>
      <c r="L21" s="9">
        <v>89.58</v>
      </c>
      <c r="M21" s="2" t="s">
        <v>50</v>
      </c>
    </row>
    <row r="22" spans="1:13" x14ac:dyDescent="0.25">
      <c r="A22" s="3">
        <v>45303.79999999993</v>
      </c>
      <c r="B22" s="3">
        <v>45303.812999999929</v>
      </c>
      <c r="C22" s="1" t="s">
        <v>42</v>
      </c>
      <c r="D22" s="7">
        <v>1</v>
      </c>
      <c r="E22" s="7">
        <v>1</v>
      </c>
      <c r="F22" s="3">
        <v>45304.512999999926</v>
      </c>
      <c r="G22" s="5">
        <f t="shared" si="0"/>
        <v>0.69999999999708962</v>
      </c>
      <c r="H22" s="3">
        <v>45307.812999999929</v>
      </c>
      <c r="I22" s="5">
        <v>4</v>
      </c>
      <c r="J22" s="2" t="s">
        <v>30</v>
      </c>
      <c r="K22" s="1" t="s">
        <v>31</v>
      </c>
      <c r="L22" s="9">
        <v>74.430000000000007</v>
      </c>
      <c r="M22" s="2" t="s">
        <v>15</v>
      </c>
    </row>
    <row r="23" spans="1:13" x14ac:dyDescent="0.25">
      <c r="A23" s="3">
        <v>45304.389999999927</v>
      </c>
      <c r="B23" s="3">
        <v>45304.402999999926</v>
      </c>
      <c r="C23" s="1" t="s">
        <v>41</v>
      </c>
      <c r="D23" s="7">
        <v>1</v>
      </c>
      <c r="E23" s="7">
        <v>1</v>
      </c>
      <c r="F23" s="3">
        <v>45304.902999999926</v>
      </c>
      <c r="G23" s="5">
        <f t="shared" si="0"/>
        <v>0.5</v>
      </c>
      <c r="H23" s="3">
        <v>45307.702999999929</v>
      </c>
      <c r="I23" s="5">
        <v>3.3</v>
      </c>
      <c r="J23" s="2" t="s">
        <v>30</v>
      </c>
      <c r="K23" s="1" t="s">
        <v>31</v>
      </c>
      <c r="L23" s="9">
        <v>59.08</v>
      </c>
      <c r="M23" s="2" t="s">
        <v>23</v>
      </c>
    </row>
    <row r="24" spans="1:13" x14ac:dyDescent="0.25">
      <c r="A24" s="3">
        <v>45304.979999999923</v>
      </c>
      <c r="B24" s="3">
        <v>45304.992999999922</v>
      </c>
      <c r="C24" s="1" t="s">
        <v>19</v>
      </c>
      <c r="D24" s="7">
        <v>3</v>
      </c>
      <c r="E24" s="7">
        <v>3</v>
      </c>
      <c r="F24" s="3">
        <v>45306.792999999925</v>
      </c>
      <c r="G24" s="5">
        <f t="shared" si="0"/>
        <v>1.8000000000029104</v>
      </c>
      <c r="H24" s="3">
        <v>45307.992999999922</v>
      </c>
      <c r="I24" s="5">
        <v>3</v>
      </c>
      <c r="J24" s="2" t="s">
        <v>27</v>
      </c>
      <c r="K24" s="1" t="s">
        <v>28</v>
      </c>
      <c r="L24" s="9">
        <v>55.65</v>
      </c>
      <c r="M24" s="2" t="s">
        <v>23</v>
      </c>
    </row>
    <row r="25" spans="1:13" x14ac:dyDescent="0.25">
      <c r="A25" s="3">
        <v>45305.56999999992</v>
      </c>
      <c r="B25" s="3">
        <v>45305.582999999919</v>
      </c>
      <c r="C25" s="1" t="s">
        <v>44</v>
      </c>
      <c r="D25" s="7">
        <v>3</v>
      </c>
      <c r="E25" s="7">
        <v>9</v>
      </c>
      <c r="F25" s="3">
        <v>45307.48299999992</v>
      </c>
      <c r="G25" s="5">
        <f t="shared" si="0"/>
        <v>1.9000000000014552</v>
      </c>
      <c r="H25" s="3">
        <v>45309.082999999919</v>
      </c>
      <c r="I25" s="5">
        <v>3.5</v>
      </c>
      <c r="J25" s="2" t="s">
        <v>27</v>
      </c>
      <c r="K25" s="1" t="s">
        <v>28</v>
      </c>
      <c r="L25" s="9">
        <v>55.04</v>
      </c>
      <c r="M25" s="2" t="s">
        <v>50</v>
      </c>
    </row>
    <row r="26" spans="1:13" x14ac:dyDescent="0.25">
      <c r="A26" s="3">
        <v>45306.159999999916</v>
      </c>
      <c r="B26" s="3">
        <v>45306.172999999915</v>
      </c>
      <c r="C26" s="1" t="s">
        <v>26</v>
      </c>
      <c r="D26" s="7">
        <v>1</v>
      </c>
      <c r="E26" s="7">
        <v>1</v>
      </c>
      <c r="F26" s="3">
        <v>45308.072999999917</v>
      </c>
      <c r="G26" s="5">
        <f t="shared" si="0"/>
        <v>1.9000000000014552</v>
      </c>
      <c r="H26" s="3">
        <v>45311.872999999912</v>
      </c>
      <c r="I26" s="5">
        <v>5.7</v>
      </c>
      <c r="J26" s="2" t="s">
        <v>27</v>
      </c>
      <c r="K26" s="1" t="s">
        <v>28</v>
      </c>
      <c r="L26" s="9">
        <v>86.22</v>
      </c>
      <c r="M26" s="2" t="s">
        <v>15</v>
      </c>
    </row>
    <row r="27" spans="1:13" x14ac:dyDescent="0.25">
      <c r="A27" s="3">
        <v>45306.749999999913</v>
      </c>
      <c r="B27" s="3">
        <v>45306.762999999912</v>
      </c>
      <c r="C27" s="1" t="s">
        <v>45</v>
      </c>
      <c r="D27" s="7">
        <v>1</v>
      </c>
      <c r="E27" s="7">
        <v>1</v>
      </c>
      <c r="F27" s="3">
        <v>45308.062999999915</v>
      </c>
      <c r="G27" s="5">
        <f t="shared" si="0"/>
        <v>1.3000000000029104</v>
      </c>
      <c r="H27" s="3">
        <v>45311.36299999991</v>
      </c>
      <c r="I27" s="5">
        <v>4.5999999999999996</v>
      </c>
      <c r="J27" s="2" t="s">
        <v>27</v>
      </c>
      <c r="K27" s="1" t="s">
        <v>28</v>
      </c>
      <c r="L27" s="9">
        <v>67.569999999999993</v>
      </c>
      <c r="M27" s="2" t="s">
        <v>23</v>
      </c>
    </row>
    <row r="28" spans="1:13" x14ac:dyDescent="0.25">
      <c r="A28" s="3">
        <v>45307.339999999909</v>
      </c>
      <c r="B28" s="3">
        <v>45307.352999999908</v>
      </c>
      <c r="C28" s="1" t="s">
        <v>42</v>
      </c>
      <c r="D28" s="7">
        <v>1</v>
      </c>
      <c r="E28" s="7">
        <v>1</v>
      </c>
      <c r="F28" s="3">
        <v>45309.152999999911</v>
      </c>
      <c r="G28" s="5">
        <f t="shared" si="0"/>
        <v>1.8000000000029104</v>
      </c>
      <c r="H28" s="3">
        <v>45309.552999999905</v>
      </c>
      <c r="I28" s="5">
        <v>2.2000000000000002</v>
      </c>
      <c r="J28" s="2" t="s">
        <v>30</v>
      </c>
      <c r="K28" s="1" t="s">
        <v>31</v>
      </c>
      <c r="L28" s="9">
        <v>37.76</v>
      </c>
      <c r="M28" s="2" t="s">
        <v>50</v>
      </c>
    </row>
    <row r="29" spans="1:13" x14ac:dyDescent="0.25">
      <c r="A29" s="3">
        <v>45307.929999999906</v>
      </c>
      <c r="B29" s="3">
        <v>45307.939999999908</v>
      </c>
      <c r="C29" s="1" t="s">
        <v>29</v>
      </c>
      <c r="D29" s="7">
        <v>1</v>
      </c>
      <c r="E29" s="7">
        <v>1</v>
      </c>
      <c r="F29" s="3">
        <v>45309.639999999905</v>
      </c>
      <c r="G29" s="5">
        <f t="shared" si="0"/>
        <v>1.6999999999970896</v>
      </c>
      <c r="H29" s="3">
        <v>45313.339999999909</v>
      </c>
      <c r="I29" s="5">
        <v>5.4</v>
      </c>
      <c r="J29" s="2" t="s">
        <v>37</v>
      </c>
      <c r="K29" s="1" t="s">
        <v>38</v>
      </c>
      <c r="L29" s="9">
        <v>89.13</v>
      </c>
      <c r="M29" s="2" t="s">
        <v>15</v>
      </c>
    </row>
    <row r="30" spans="1:13" x14ac:dyDescent="0.25">
      <c r="A30" s="3">
        <v>45308.519999999902</v>
      </c>
      <c r="B30" s="3">
        <v>45308.529999999904</v>
      </c>
      <c r="C30" s="1" t="s">
        <v>26</v>
      </c>
      <c r="D30" s="7">
        <v>1</v>
      </c>
      <c r="E30" s="7">
        <v>1</v>
      </c>
      <c r="F30" s="3">
        <v>45309.129999999903</v>
      </c>
      <c r="G30" s="5">
        <f t="shared" si="0"/>
        <v>0.59999999999854481</v>
      </c>
      <c r="H30" s="3">
        <v>45312.229999999901</v>
      </c>
      <c r="I30" s="5">
        <v>3.7</v>
      </c>
      <c r="J30" s="2" t="s">
        <v>35</v>
      </c>
      <c r="K30" s="1" t="s">
        <v>36</v>
      </c>
      <c r="L30" s="9">
        <v>87.85</v>
      </c>
      <c r="M30" s="2" t="s">
        <v>23</v>
      </c>
    </row>
    <row r="31" spans="1:13" x14ac:dyDescent="0.25">
      <c r="A31" s="3">
        <v>45309.109999999899</v>
      </c>
      <c r="B31" s="3">
        <v>45309.119999999901</v>
      </c>
      <c r="C31" s="1" t="s">
        <v>26</v>
      </c>
      <c r="D31" s="7">
        <v>1</v>
      </c>
      <c r="E31" s="7">
        <v>1</v>
      </c>
      <c r="F31" s="3">
        <v>45310.419999999904</v>
      </c>
      <c r="G31" s="5">
        <f t="shared" si="0"/>
        <v>1.3000000000029104</v>
      </c>
      <c r="H31" s="3">
        <v>45313.619999999901</v>
      </c>
      <c r="I31" s="5">
        <v>4.5</v>
      </c>
      <c r="J31" s="2" t="s">
        <v>35</v>
      </c>
      <c r="K31" s="1" t="s">
        <v>36</v>
      </c>
      <c r="L31" s="9">
        <v>72.67</v>
      </c>
      <c r="M31" s="2" t="s">
        <v>50</v>
      </c>
    </row>
    <row r="32" spans="1:13" x14ac:dyDescent="0.25">
      <c r="A32" s="3">
        <v>45309.699999999895</v>
      </c>
      <c r="B32" s="3">
        <v>45309.709999999897</v>
      </c>
      <c r="C32" s="1" t="s">
        <v>44</v>
      </c>
      <c r="D32" s="7">
        <v>1</v>
      </c>
      <c r="E32" s="7">
        <v>3</v>
      </c>
      <c r="F32" s="3">
        <v>45310.5099999999</v>
      </c>
      <c r="G32" s="5">
        <f t="shared" si="0"/>
        <v>0.80000000000291038</v>
      </c>
      <c r="H32" s="3">
        <v>45311.709999999897</v>
      </c>
      <c r="I32" s="5">
        <v>2</v>
      </c>
      <c r="J32" s="2" t="s">
        <v>32</v>
      </c>
      <c r="K32" s="1" t="s">
        <v>33</v>
      </c>
      <c r="L32" s="9">
        <v>55.84</v>
      </c>
      <c r="M32" s="2" t="s">
        <v>23</v>
      </c>
    </row>
    <row r="33" spans="1:13" x14ac:dyDescent="0.25">
      <c r="A33" s="3">
        <v>45310.289999999892</v>
      </c>
      <c r="B33" s="3">
        <v>45310.299999999894</v>
      </c>
      <c r="C33" s="1" t="s">
        <v>22</v>
      </c>
      <c r="D33" s="7">
        <v>1</v>
      </c>
      <c r="E33" s="7">
        <v>2</v>
      </c>
      <c r="F33" s="3">
        <v>45311.099999999897</v>
      </c>
      <c r="G33" s="5">
        <f t="shared" si="0"/>
        <v>0.80000000000291038</v>
      </c>
      <c r="H33" s="3">
        <v>45313.999999999891</v>
      </c>
      <c r="I33" s="5">
        <v>3.7</v>
      </c>
      <c r="J33" s="2" t="s">
        <v>17</v>
      </c>
      <c r="K33" s="1" t="s">
        <v>18</v>
      </c>
      <c r="L33" s="9">
        <v>58.49</v>
      </c>
      <c r="M33" s="2" t="s">
        <v>23</v>
      </c>
    </row>
    <row r="34" spans="1:13" x14ac:dyDescent="0.25">
      <c r="A34" s="3">
        <v>45310.879999999888</v>
      </c>
      <c r="B34" s="3">
        <v>45310.88999999989</v>
      </c>
      <c r="C34" s="1" t="s">
        <v>26</v>
      </c>
      <c r="D34" s="7">
        <v>1</v>
      </c>
      <c r="E34" s="7">
        <v>1</v>
      </c>
      <c r="F34" s="3">
        <v>45311.789999999892</v>
      </c>
      <c r="G34" s="5">
        <f t="shared" si="0"/>
        <v>0.90000000000145519</v>
      </c>
      <c r="H34" s="3">
        <v>45313.589999999887</v>
      </c>
      <c r="I34" s="5">
        <v>2.7</v>
      </c>
      <c r="J34" s="2" t="s">
        <v>20</v>
      </c>
      <c r="K34" s="1" t="s">
        <v>21</v>
      </c>
      <c r="L34" s="9">
        <v>59.54</v>
      </c>
      <c r="M34" s="2" t="s">
        <v>23</v>
      </c>
    </row>
    <row r="35" spans="1:13" x14ac:dyDescent="0.25">
      <c r="A35" s="3">
        <v>45311.469999999885</v>
      </c>
      <c r="B35" s="3">
        <v>45311.479999999887</v>
      </c>
      <c r="C35" s="1" t="s">
        <v>41</v>
      </c>
      <c r="D35" s="7">
        <v>1</v>
      </c>
      <c r="E35" s="7">
        <v>1</v>
      </c>
      <c r="F35" s="3">
        <v>45312.179999999884</v>
      </c>
      <c r="G35" s="5">
        <f t="shared" si="0"/>
        <v>0.69999999999708962</v>
      </c>
      <c r="H35" s="3">
        <v>45315.879999999888</v>
      </c>
      <c r="I35" s="5">
        <v>4.4000000000000004</v>
      </c>
      <c r="J35" s="2" t="s">
        <v>13</v>
      </c>
      <c r="K35" s="1" t="s">
        <v>14</v>
      </c>
      <c r="L35" s="9">
        <v>88.19</v>
      </c>
      <c r="M35" s="2" t="s">
        <v>50</v>
      </c>
    </row>
    <row r="36" spans="1:13" x14ac:dyDescent="0.25">
      <c r="A36" s="3">
        <v>45312.059999999881</v>
      </c>
      <c r="B36" s="3">
        <v>45312.069999999883</v>
      </c>
      <c r="C36" s="1" t="s">
        <v>29</v>
      </c>
      <c r="D36" s="7">
        <v>2</v>
      </c>
      <c r="E36" s="7">
        <v>2</v>
      </c>
      <c r="F36" s="3">
        <v>45313.469999999885</v>
      </c>
      <c r="G36" s="5">
        <f t="shared" si="0"/>
        <v>1.4000000000014552</v>
      </c>
      <c r="H36" s="3">
        <v>45316.969999999885</v>
      </c>
      <c r="I36" s="5">
        <v>4.9000000000000004</v>
      </c>
      <c r="J36" s="2" t="s">
        <v>24</v>
      </c>
      <c r="K36" s="1" t="s">
        <v>25</v>
      </c>
      <c r="L36" s="9">
        <v>68.84</v>
      </c>
      <c r="M36" s="2" t="s">
        <v>23</v>
      </c>
    </row>
    <row r="37" spans="1:13" x14ac:dyDescent="0.25">
      <c r="A37" s="3">
        <v>45312.649999999878</v>
      </c>
      <c r="B37" s="3">
        <v>45312.65999999988</v>
      </c>
      <c r="C37" s="1" t="s">
        <v>40</v>
      </c>
      <c r="D37" s="7">
        <v>1</v>
      </c>
      <c r="E37" s="7">
        <v>2</v>
      </c>
      <c r="F37" s="3">
        <v>45314.259999999878</v>
      </c>
      <c r="G37" s="5">
        <f t="shared" si="0"/>
        <v>1.5999999999985448</v>
      </c>
      <c r="H37" s="3">
        <v>45315.259999999878</v>
      </c>
      <c r="I37" s="5">
        <v>2.6</v>
      </c>
      <c r="J37" s="2" t="s">
        <v>27</v>
      </c>
      <c r="K37" s="1" t="s">
        <v>28</v>
      </c>
      <c r="L37" s="9">
        <v>38.619999999999997</v>
      </c>
      <c r="M37" s="2" t="s">
        <v>50</v>
      </c>
    </row>
    <row r="38" spans="1:13" x14ac:dyDescent="0.25">
      <c r="A38" s="3">
        <v>45313.239999999874</v>
      </c>
      <c r="B38" s="3">
        <v>45314.289999999877</v>
      </c>
      <c r="C38" s="1" t="s">
        <v>45</v>
      </c>
      <c r="D38" s="7">
        <v>1</v>
      </c>
      <c r="E38" s="7">
        <v>1</v>
      </c>
      <c r="F38" s="3">
        <v>45315.289999999877</v>
      </c>
      <c r="G38" s="5">
        <f t="shared" si="0"/>
        <v>1</v>
      </c>
      <c r="H38" s="3">
        <v>45319.189999999879</v>
      </c>
      <c r="I38" s="5">
        <v>4.9000000000000004</v>
      </c>
      <c r="J38" s="2" t="s">
        <v>30</v>
      </c>
      <c r="K38" s="1" t="s">
        <v>31</v>
      </c>
      <c r="L38" s="9">
        <v>89.49</v>
      </c>
      <c r="M38" s="2" t="s">
        <v>15</v>
      </c>
    </row>
    <row r="39" spans="1:13" x14ac:dyDescent="0.25">
      <c r="A39" s="3">
        <v>45313.829999999871</v>
      </c>
      <c r="B39" s="3">
        <v>45314.879999999874</v>
      </c>
      <c r="C39" s="1" t="s">
        <v>29</v>
      </c>
      <c r="D39" s="7">
        <v>1</v>
      </c>
      <c r="E39" s="7">
        <v>1</v>
      </c>
      <c r="F39" s="3">
        <v>45316.379999999874</v>
      </c>
      <c r="G39" s="5">
        <f t="shared" si="0"/>
        <v>1.5</v>
      </c>
      <c r="H39" s="3">
        <v>45319.379999999874</v>
      </c>
      <c r="I39" s="5">
        <v>4.5</v>
      </c>
      <c r="J39" s="2" t="s">
        <v>32</v>
      </c>
      <c r="K39" s="1" t="s">
        <v>33</v>
      </c>
      <c r="L39" s="9">
        <v>86.22</v>
      </c>
      <c r="M39" s="2" t="s">
        <v>50</v>
      </c>
    </row>
    <row r="40" spans="1:13" x14ac:dyDescent="0.25">
      <c r="A40" s="3">
        <v>45314.419999999867</v>
      </c>
      <c r="B40" s="3">
        <v>45315.46999999987</v>
      </c>
      <c r="C40" s="1" t="s">
        <v>22</v>
      </c>
      <c r="D40" s="7">
        <v>1</v>
      </c>
      <c r="E40" s="7">
        <v>2</v>
      </c>
      <c r="F40" s="3">
        <v>45316.369999999872</v>
      </c>
      <c r="G40" s="5">
        <f t="shared" si="0"/>
        <v>0.90000000000145519</v>
      </c>
      <c r="H40" s="3">
        <v>45318.769999999873</v>
      </c>
      <c r="I40" s="5">
        <v>3.3</v>
      </c>
      <c r="J40" s="2" t="s">
        <v>35</v>
      </c>
      <c r="K40" s="1" t="s">
        <v>36</v>
      </c>
      <c r="L40" s="9">
        <v>73.210000000000008</v>
      </c>
      <c r="M40" s="2" t="s">
        <v>15</v>
      </c>
    </row>
    <row r="41" spans="1:13" x14ac:dyDescent="0.25">
      <c r="A41" s="3">
        <v>45315.009999999864</v>
      </c>
      <c r="B41" s="3">
        <v>45316.059999999867</v>
      </c>
      <c r="C41" s="1" t="s">
        <v>45</v>
      </c>
      <c r="D41" s="7">
        <v>1</v>
      </c>
      <c r="E41" s="7">
        <v>1</v>
      </c>
      <c r="F41" s="3">
        <v>45316.559999999867</v>
      </c>
      <c r="G41" s="5">
        <f t="shared" si="0"/>
        <v>0.5</v>
      </c>
      <c r="H41" s="3">
        <v>45320.059999999867</v>
      </c>
      <c r="I41" s="5">
        <v>4</v>
      </c>
      <c r="J41" s="2" t="s">
        <v>37</v>
      </c>
      <c r="K41" s="1" t="s">
        <v>38</v>
      </c>
      <c r="L41" s="9">
        <v>55.79</v>
      </c>
      <c r="M41" s="2" t="s">
        <v>23</v>
      </c>
    </row>
    <row r="42" spans="1:13" x14ac:dyDescent="0.25">
      <c r="A42" s="3">
        <v>45315.59999999986</v>
      </c>
      <c r="B42" s="3">
        <v>45316.649999999863</v>
      </c>
      <c r="C42" s="1" t="s">
        <v>40</v>
      </c>
      <c r="D42" s="7">
        <v>4</v>
      </c>
      <c r="E42" s="7">
        <v>8</v>
      </c>
      <c r="F42" s="3">
        <v>45318.449999999866</v>
      </c>
      <c r="G42" s="5">
        <f t="shared" si="0"/>
        <v>1.8000000000029104</v>
      </c>
      <c r="H42" s="3">
        <v>45318.84999999986</v>
      </c>
      <c r="I42" s="5">
        <v>2.2000000000000002</v>
      </c>
      <c r="J42" s="2" t="s">
        <v>37</v>
      </c>
      <c r="K42" s="1" t="s">
        <v>38</v>
      </c>
      <c r="L42" s="9">
        <v>58.730000000000004</v>
      </c>
      <c r="M42" s="2" t="s">
        <v>50</v>
      </c>
    </row>
    <row r="43" spans="1:13" x14ac:dyDescent="0.25">
      <c r="A43" s="3">
        <v>45316.189999999857</v>
      </c>
      <c r="B43" s="3">
        <v>45317.23999999986</v>
      </c>
      <c r="C43" s="1" t="s">
        <v>26</v>
      </c>
      <c r="D43" s="7">
        <v>4</v>
      </c>
      <c r="E43" s="7">
        <v>4</v>
      </c>
      <c r="F43" s="3">
        <v>45318.939999999857</v>
      </c>
      <c r="G43" s="5">
        <f t="shared" si="0"/>
        <v>1.6999999999970896</v>
      </c>
      <c r="H43" s="3">
        <v>45320.23999999986</v>
      </c>
      <c r="I43" s="5">
        <v>3</v>
      </c>
      <c r="J43" s="2" t="s">
        <v>37</v>
      </c>
      <c r="K43" s="1" t="s">
        <v>38</v>
      </c>
      <c r="L43" s="9">
        <v>56.03</v>
      </c>
      <c r="M43" s="2" t="s">
        <v>15</v>
      </c>
    </row>
    <row r="44" spans="1:13" x14ac:dyDescent="0.25">
      <c r="A44" s="3">
        <v>45316.779999999853</v>
      </c>
      <c r="B44" s="3">
        <v>45317.829999999856</v>
      </c>
      <c r="C44" s="1" t="s">
        <v>43</v>
      </c>
      <c r="D44" s="7">
        <v>1</v>
      </c>
      <c r="E44" s="7">
        <v>1</v>
      </c>
      <c r="F44" s="3">
        <v>45318.429999999855</v>
      </c>
      <c r="G44" s="5">
        <f t="shared" si="0"/>
        <v>0.59999999999854481</v>
      </c>
      <c r="H44" s="3">
        <v>45322.629999999859</v>
      </c>
      <c r="I44" s="5">
        <v>4.8</v>
      </c>
      <c r="J44" s="2" t="s">
        <v>37</v>
      </c>
      <c r="K44" s="1" t="s">
        <v>38</v>
      </c>
      <c r="L44" s="9">
        <v>88.47</v>
      </c>
      <c r="M44" s="2" t="s">
        <v>23</v>
      </c>
    </row>
    <row r="45" spans="1:13" x14ac:dyDescent="0.25">
      <c r="A45" s="3">
        <v>45317.36999999985</v>
      </c>
      <c r="B45" s="3">
        <v>45318.419999999853</v>
      </c>
      <c r="C45" s="1" t="s">
        <v>40</v>
      </c>
      <c r="D45" s="7">
        <v>1</v>
      </c>
      <c r="E45" s="7">
        <v>2</v>
      </c>
      <c r="F45" s="3">
        <v>45319.61999999985</v>
      </c>
      <c r="G45" s="5">
        <f t="shared" si="0"/>
        <v>1.1999999999970896</v>
      </c>
      <c r="H45" s="3">
        <v>45321.519999999851</v>
      </c>
      <c r="I45" s="5">
        <v>3.1</v>
      </c>
      <c r="J45" s="2" t="s">
        <v>37</v>
      </c>
      <c r="K45" s="1" t="s">
        <v>38</v>
      </c>
      <c r="L45" s="9">
        <v>66.790000000000006</v>
      </c>
      <c r="M45" s="2" t="s">
        <v>50</v>
      </c>
    </row>
    <row r="46" spans="1:13" x14ac:dyDescent="0.25">
      <c r="A46" s="3">
        <v>45317.959999999846</v>
      </c>
      <c r="B46" s="3">
        <v>45319.009999999849</v>
      </c>
      <c r="C46" s="1" t="s">
        <v>46</v>
      </c>
      <c r="D46" s="7">
        <v>1</v>
      </c>
      <c r="E46" s="7">
        <v>1</v>
      </c>
      <c r="F46" s="3">
        <v>45319.709999999846</v>
      </c>
      <c r="G46" s="5">
        <f t="shared" si="0"/>
        <v>0.69999999999708962</v>
      </c>
      <c r="H46" s="3">
        <v>45321.209999999846</v>
      </c>
      <c r="I46" s="5">
        <v>2.2000000000000002</v>
      </c>
      <c r="J46" s="2" t="s">
        <v>37</v>
      </c>
      <c r="K46" s="1" t="s">
        <v>38</v>
      </c>
      <c r="L46" s="9">
        <v>37.68</v>
      </c>
      <c r="M46" s="2" t="s">
        <v>15</v>
      </c>
    </row>
    <row r="47" spans="1:13" x14ac:dyDescent="0.25">
      <c r="A47" s="3">
        <v>45318.549999999843</v>
      </c>
      <c r="B47" s="3">
        <v>45318.562999999842</v>
      </c>
      <c r="C47" s="1" t="s">
        <v>41</v>
      </c>
      <c r="D47" s="7">
        <v>1</v>
      </c>
      <c r="E47" s="7">
        <v>1</v>
      </c>
      <c r="F47" s="3">
        <v>45319.762999999839</v>
      </c>
      <c r="G47" s="5">
        <f t="shared" si="0"/>
        <v>1.1999999999970896</v>
      </c>
      <c r="H47" s="3">
        <v>45323.362999999845</v>
      </c>
      <c r="I47" s="5">
        <v>4.8</v>
      </c>
      <c r="J47" s="2" t="s">
        <v>24</v>
      </c>
      <c r="K47" s="1" t="s">
        <v>25</v>
      </c>
      <c r="L47" s="9">
        <v>86.99</v>
      </c>
      <c r="M47" s="2" t="s">
        <v>50</v>
      </c>
    </row>
    <row r="48" spans="1:13" x14ac:dyDescent="0.25">
      <c r="A48" s="3">
        <v>45319.139999999839</v>
      </c>
      <c r="B48" s="3">
        <v>45319.152999999838</v>
      </c>
      <c r="C48" s="1" t="s">
        <v>47</v>
      </c>
      <c r="D48" s="7">
        <v>1</v>
      </c>
      <c r="E48" s="7">
        <v>1</v>
      </c>
      <c r="F48" s="3">
        <v>45320.852999999835</v>
      </c>
      <c r="G48" s="5">
        <f t="shared" si="0"/>
        <v>1.6999999999970896</v>
      </c>
      <c r="H48" s="3">
        <v>45323.852999999835</v>
      </c>
      <c r="I48" s="5">
        <v>4.7</v>
      </c>
      <c r="J48" s="2" t="s">
        <v>24</v>
      </c>
      <c r="K48" s="1" t="s">
        <v>25</v>
      </c>
      <c r="L48" s="9">
        <v>86.61</v>
      </c>
      <c r="M48" s="2" t="s">
        <v>15</v>
      </c>
    </row>
    <row r="49" spans="1:13" x14ac:dyDescent="0.25">
      <c r="A49" s="3">
        <v>45319.729999999836</v>
      </c>
      <c r="B49" s="3">
        <v>45319.742999999835</v>
      </c>
      <c r="C49" s="1" t="s">
        <v>39</v>
      </c>
      <c r="D49" s="7">
        <v>1</v>
      </c>
      <c r="E49" s="7">
        <v>1</v>
      </c>
      <c r="F49" s="3">
        <v>45320.542999999838</v>
      </c>
      <c r="G49" s="5">
        <f t="shared" si="0"/>
        <v>0.80000000000291038</v>
      </c>
      <c r="H49" s="3">
        <v>45323.642999999836</v>
      </c>
      <c r="I49" s="5">
        <v>3.9</v>
      </c>
      <c r="J49" s="2" t="s">
        <v>24</v>
      </c>
      <c r="K49" s="1" t="s">
        <v>25</v>
      </c>
      <c r="L49" s="9">
        <v>73.77</v>
      </c>
      <c r="M49" s="2" t="s">
        <v>23</v>
      </c>
    </row>
    <row r="50" spans="1:13" x14ac:dyDescent="0.25">
      <c r="A50" s="3">
        <v>45320.319999999832</v>
      </c>
      <c r="B50" s="3">
        <v>45320.332999999831</v>
      </c>
      <c r="C50" s="1" t="s">
        <v>34</v>
      </c>
      <c r="D50" s="7">
        <v>1</v>
      </c>
      <c r="E50" s="7">
        <v>1</v>
      </c>
      <c r="F50" s="3">
        <v>45322.332999999831</v>
      </c>
      <c r="G50" s="5">
        <f t="shared" si="0"/>
        <v>2</v>
      </c>
      <c r="H50" s="3">
        <v>45323.732999999833</v>
      </c>
      <c r="I50" s="5">
        <v>3.4</v>
      </c>
      <c r="J50" s="2" t="s">
        <v>30</v>
      </c>
      <c r="K50" s="1" t="s">
        <v>31</v>
      </c>
      <c r="L50" s="9">
        <v>55.88</v>
      </c>
      <c r="M50" s="2" t="s">
        <v>23</v>
      </c>
    </row>
    <row r="51" spans="1:13" x14ac:dyDescent="0.25">
      <c r="A51" s="3">
        <v>45320.909999999829</v>
      </c>
      <c r="B51" s="3">
        <v>45320.922999999828</v>
      </c>
      <c r="C51" s="1" t="s">
        <v>45</v>
      </c>
      <c r="D51" s="7">
        <v>1</v>
      </c>
      <c r="E51" s="7">
        <v>1</v>
      </c>
      <c r="F51" s="3">
        <v>45322.722999999831</v>
      </c>
      <c r="G51" s="5">
        <f t="shared" si="0"/>
        <v>1.8000000000029104</v>
      </c>
      <c r="H51" s="3">
        <v>45324.522999999826</v>
      </c>
      <c r="I51" s="5">
        <v>3.6</v>
      </c>
      <c r="J51" s="2" t="s">
        <v>30</v>
      </c>
      <c r="K51" s="1" t="s">
        <v>31</v>
      </c>
      <c r="L51" s="9">
        <v>56.64</v>
      </c>
      <c r="M51" s="2" t="s">
        <v>50</v>
      </c>
    </row>
    <row r="52" spans="1:13" x14ac:dyDescent="0.25">
      <c r="A52" s="3">
        <v>45321.499999999825</v>
      </c>
      <c r="B52" s="3">
        <v>45321.512999999824</v>
      </c>
      <c r="C52" s="1" t="s">
        <v>34</v>
      </c>
      <c r="D52" s="7">
        <v>1</v>
      </c>
      <c r="E52" s="7">
        <v>1</v>
      </c>
      <c r="F52" s="3">
        <v>45323.312999999827</v>
      </c>
      <c r="G52" s="5">
        <f t="shared" si="0"/>
        <v>1.8000000000029104</v>
      </c>
      <c r="H52" s="3">
        <v>45324.812999999827</v>
      </c>
      <c r="I52" s="5">
        <v>3.3</v>
      </c>
      <c r="J52" s="2" t="s">
        <v>30</v>
      </c>
      <c r="K52" s="1" t="s">
        <v>31</v>
      </c>
      <c r="L52" s="9">
        <v>55.730000000000004</v>
      </c>
      <c r="M52" s="2" t="s">
        <v>15</v>
      </c>
    </row>
    <row r="53" spans="1:13" x14ac:dyDescent="0.25">
      <c r="A53" s="3">
        <v>45322.089999999822</v>
      </c>
      <c r="B53" s="3">
        <v>45322.102999999821</v>
      </c>
      <c r="C53" s="1" t="s">
        <v>39</v>
      </c>
      <c r="D53" s="7">
        <v>1</v>
      </c>
      <c r="E53" s="7">
        <v>1</v>
      </c>
      <c r="F53" s="3">
        <v>45323.402999999824</v>
      </c>
      <c r="G53" s="5">
        <f t="shared" si="0"/>
        <v>1.3000000000029104</v>
      </c>
      <c r="H53" s="3">
        <v>45327.702999999819</v>
      </c>
      <c r="I53" s="5">
        <v>5.6</v>
      </c>
      <c r="J53" s="2" t="s">
        <v>30</v>
      </c>
      <c r="K53" s="1" t="s">
        <v>31</v>
      </c>
      <c r="L53" s="9">
        <v>88.12</v>
      </c>
      <c r="M53" s="2" t="s">
        <v>23</v>
      </c>
    </row>
    <row r="54" spans="1:13" x14ac:dyDescent="0.25">
      <c r="A54" s="3">
        <v>45322.679999999818</v>
      </c>
      <c r="B54" s="3">
        <v>45322.692999999817</v>
      </c>
      <c r="C54" s="1" t="s">
        <v>12</v>
      </c>
      <c r="D54" s="7">
        <v>1</v>
      </c>
      <c r="E54" s="7">
        <v>1</v>
      </c>
      <c r="F54" s="3">
        <v>45324.692999999817</v>
      </c>
      <c r="G54" s="5">
        <f t="shared" si="0"/>
        <v>2</v>
      </c>
      <c r="H54" s="3">
        <v>45326.792999999816</v>
      </c>
      <c r="I54" s="5">
        <v>4.0999999999999996</v>
      </c>
      <c r="J54" s="2" t="s">
        <v>27</v>
      </c>
      <c r="K54" s="1" t="s">
        <v>28</v>
      </c>
      <c r="L54" s="9">
        <v>67.17</v>
      </c>
      <c r="M54" s="2" t="s">
        <v>15</v>
      </c>
    </row>
    <row r="55" spans="1:13" x14ac:dyDescent="0.25">
      <c r="A55" s="3">
        <v>45323.269999999815</v>
      </c>
      <c r="B55" s="3">
        <v>45323.282999999814</v>
      </c>
      <c r="C55" s="1" t="s">
        <v>44</v>
      </c>
      <c r="D55" s="7">
        <v>3</v>
      </c>
      <c r="E55" s="7">
        <v>9</v>
      </c>
      <c r="F55" s="3">
        <v>45323.782999999814</v>
      </c>
      <c r="G55" s="5">
        <f t="shared" si="0"/>
        <v>0.5</v>
      </c>
      <c r="H55" s="3">
        <v>45325.482999999811</v>
      </c>
      <c r="I55" s="5">
        <v>2.2000000000000002</v>
      </c>
      <c r="J55" s="2" t="s">
        <v>27</v>
      </c>
      <c r="K55" s="1" t="s">
        <v>28</v>
      </c>
      <c r="L55" s="9">
        <v>35.869999999999997</v>
      </c>
      <c r="M55" s="2" t="s">
        <v>23</v>
      </c>
    </row>
    <row r="56" spans="1:13" x14ac:dyDescent="0.25">
      <c r="A56" s="3">
        <v>45323.859999999811</v>
      </c>
      <c r="B56" s="3">
        <v>45323.869999999813</v>
      </c>
      <c r="C56" s="1" t="s">
        <v>40</v>
      </c>
      <c r="D56" s="7">
        <v>4</v>
      </c>
      <c r="E56" s="7">
        <v>8</v>
      </c>
      <c r="F56" s="3">
        <v>45324.969999999812</v>
      </c>
      <c r="G56" s="5">
        <f t="shared" si="0"/>
        <v>1.0999999999985448</v>
      </c>
      <c r="H56" s="3">
        <v>45328.369999999813</v>
      </c>
      <c r="I56" s="5">
        <v>4.5</v>
      </c>
      <c r="J56" s="2" t="s">
        <v>27</v>
      </c>
      <c r="K56" s="1" t="s">
        <v>28</v>
      </c>
      <c r="L56" s="9">
        <v>89.49</v>
      </c>
      <c r="M56" s="2" t="s">
        <v>50</v>
      </c>
    </row>
    <row r="57" spans="1:13" x14ac:dyDescent="0.25">
      <c r="A57" s="3">
        <v>45324.449999999808</v>
      </c>
      <c r="B57" s="3">
        <v>45324.45999999981</v>
      </c>
      <c r="C57" s="1" t="s">
        <v>16</v>
      </c>
      <c r="D57" s="7">
        <v>1</v>
      </c>
      <c r="E57" s="7">
        <v>1</v>
      </c>
      <c r="F57" s="3">
        <v>45326.259999999813</v>
      </c>
      <c r="G57" s="5">
        <f t="shared" si="0"/>
        <v>1.8000000000029104</v>
      </c>
      <c r="H57" s="3">
        <v>45327.559999999808</v>
      </c>
      <c r="I57" s="5">
        <v>3.1</v>
      </c>
      <c r="J57" s="2" t="s">
        <v>27</v>
      </c>
      <c r="K57" s="1" t="s">
        <v>28</v>
      </c>
      <c r="L57" s="9">
        <v>87.56</v>
      </c>
      <c r="M57" s="2" t="s">
        <v>15</v>
      </c>
    </row>
    <row r="58" spans="1:13" x14ac:dyDescent="0.25">
      <c r="A58" s="3">
        <v>45325.039999999804</v>
      </c>
      <c r="B58" s="3">
        <v>45325.049999999806</v>
      </c>
      <c r="C58" s="1" t="s">
        <v>40</v>
      </c>
      <c r="D58" s="7">
        <v>1</v>
      </c>
      <c r="E58" s="7">
        <v>2</v>
      </c>
      <c r="F58" s="3">
        <v>45325.649999999805</v>
      </c>
      <c r="G58" s="5">
        <f t="shared" si="0"/>
        <v>0.59999999999854481</v>
      </c>
      <c r="H58" s="3">
        <v>45329.149999999805</v>
      </c>
      <c r="I58" s="5">
        <v>4.0999999999999996</v>
      </c>
      <c r="J58" s="2" t="s">
        <v>30</v>
      </c>
      <c r="K58" s="1" t="s">
        <v>31</v>
      </c>
      <c r="L58" s="9">
        <v>72.17</v>
      </c>
      <c r="M58" s="2" t="s">
        <v>50</v>
      </c>
    </row>
    <row r="59" spans="1:13" x14ac:dyDescent="0.25">
      <c r="A59" s="3">
        <v>45325.629999999801</v>
      </c>
      <c r="B59" s="3">
        <v>45325.639999999803</v>
      </c>
      <c r="C59" s="1" t="s">
        <v>42</v>
      </c>
      <c r="D59" s="7">
        <v>4</v>
      </c>
      <c r="E59" s="7">
        <v>4</v>
      </c>
      <c r="F59" s="3">
        <v>45326.639999999803</v>
      </c>
      <c r="G59" s="5">
        <f t="shared" si="0"/>
        <v>1</v>
      </c>
      <c r="H59" s="3">
        <v>45328.939999999806</v>
      </c>
      <c r="I59" s="5">
        <v>3.3</v>
      </c>
      <c r="J59" s="2" t="s">
        <v>37</v>
      </c>
      <c r="K59" s="1" t="s">
        <v>38</v>
      </c>
      <c r="L59" s="9">
        <v>57.19</v>
      </c>
      <c r="M59" s="2" t="s">
        <v>23</v>
      </c>
    </row>
    <row r="60" spans="1:13" x14ac:dyDescent="0.25">
      <c r="A60" s="3">
        <v>45326.219999999797</v>
      </c>
      <c r="B60" s="3">
        <v>45326.229999999799</v>
      </c>
      <c r="C60" s="1" t="s">
        <v>46</v>
      </c>
      <c r="D60" s="7">
        <v>1</v>
      </c>
      <c r="E60" s="7">
        <v>1</v>
      </c>
      <c r="F60" s="3">
        <v>45326.929999999797</v>
      </c>
      <c r="G60" s="5">
        <f t="shared" si="0"/>
        <v>0.69999999999708962</v>
      </c>
      <c r="H60" s="3">
        <v>45329.229999999799</v>
      </c>
      <c r="I60" s="5">
        <v>3</v>
      </c>
      <c r="J60" s="2" t="s">
        <v>35</v>
      </c>
      <c r="K60" s="1" t="s">
        <v>36</v>
      </c>
      <c r="L60" s="9">
        <v>56.99</v>
      </c>
      <c r="M60" s="2" t="s">
        <v>23</v>
      </c>
    </row>
    <row r="61" spans="1:13" x14ac:dyDescent="0.25">
      <c r="A61" s="3">
        <v>45326.809999999794</v>
      </c>
      <c r="B61" s="3">
        <v>45326.819999999796</v>
      </c>
      <c r="C61" s="1" t="s">
        <v>29</v>
      </c>
      <c r="D61" s="7">
        <v>4</v>
      </c>
      <c r="E61" s="7">
        <v>4</v>
      </c>
      <c r="F61" s="3">
        <v>45327.719999999797</v>
      </c>
      <c r="G61" s="5">
        <f t="shared" si="0"/>
        <v>0.90000000000145519</v>
      </c>
      <c r="H61" s="3">
        <v>45329.719999999797</v>
      </c>
      <c r="I61" s="5">
        <v>2.9</v>
      </c>
      <c r="J61" s="2" t="s">
        <v>35</v>
      </c>
      <c r="K61" s="1" t="s">
        <v>36</v>
      </c>
      <c r="L61" s="9">
        <v>56.08</v>
      </c>
      <c r="M61" s="2" t="s">
        <v>50</v>
      </c>
    </row>
    <row r="62" spans="1:13" x14ac:dyDescent="0.25">
      <c r="A62" s="3">
        <v>45327.39999999979</v>
      </c>
      <c r="B62" s="3">
        <v>45327.409999999792</v>
      </c>
      <c r="C62" s="1" t="s">
        <v>22</v>
      </c>
      <c r="D62" s="7">
        <v>1</v>
      </c>
      <c r="E62" s="7">
        <v>2</v>
      </c>
      <c r="F62" s="3">
        <v>45328.009999999791</v>
      </c>
      <c r="G62" s="5">
        <f t="shared" si="0"/>
        <v>0.59999999999854481</v>
      </c>
      <c r="H62" s="3">
        <v>45333.209999999795</v>
      </c>
      <c r="I62" s="5">
        <v>5.8</v>
      </c>
      <c r="J62" s="2" t="s">
        <v>32</v>
      </c>
      <c r="K62" s="1" t="s">
        <v>33</v>
      </c>
      <c r="L62" s="9">
        <v>86.71</v>
      </c>
      <c r="M62" s="2" t="s">
        <v>15</v>
      </c>
    </row>
    <row r="63" spans="1:13" x14ac:dyDescent="0.25">
      <c r="A63" s="3">
        <v>45327.989999999787</v>
      </c>
      <c r="B63" s="3">
        <v>45327.999999999789</v>
      </c>
      <c r="C63" s="1" t="s">
        <v>39</v>
      </c>
      <c r="D63" s="7">
        <v>1</v>
      </c>
      <c r="E63" s="7">
        <v>1</v>
      </c>
      <c r="F63" s="3">
        <v>45329.099999999788</v>
      </c>
      <c r="G63" s="5">
        <f t="shared" si="0"/>
        <v>1.0999999999985448</v>
      </c>
      <c r="H63" s="3">
        <v>45331.599999999788</v>
      </c>
      <c r="I63" s="5">
        <v>3.6</v>
      </c>
      <c r="J63" s="2" t="s">
        <v>17</v>
      </c>
      <c r="K63" s="1" t="s">
        <v>18</v>
      </c>
      <c r="L63" s="9">
        <v>67.67</v>
      </c>
      <c r="M63" s="2" t="s">
        <v>50</v>
      </c>
    </row>
    <row r="64" spans="1:13" x14ac:dyDescent="0.25">
      <c r="A64" s="3">
        <v>45328.579999999783</v>
      </c>
      <c r="B64" s="3">
        <v>45328.589999999786</v>
      </c>
      <c r="C64" s="1" t="s">
        <v>39</v>
      </c>
      <c r="D64" s="7">
        <v>1</v>
      </c>
      <c r="E64" s="7">
        <v>1</v>
      </c>
      <c r="F64" s="3">
        <v>45330.589999999786</v>
      </c>
      <c r="G64" s="5">
        <f t="shared" si="0"/>
        <v>2</v>
      </c>
      <c r="H64" s="3">
        <v>45330.889999999788</v>
      </c>
      <c r="I64" s="5">
        <v>2.2999999999999998</v>
      </c>
      <c r="J64" s="2" t="s">
        <v>17</v>
      </c>
      <c r="K64" s="1" t="s">
        <v>18</v>
      </c>
      <c r="L64" s="9">
        <v>38.840000000000003</v>
      </c>
      <c r="M64" s="2" t="s">
        <v>15</v>
      </c>
    </row>
    <row r="65" spans="1:13" x14ac:dyDescent="0.25">
      <c r="A65" s="3">
        <v>45329.16999999978</v>
      </c>
      <c r="B65" s="3">
        <v>45330.219999999783</v>
      </c>
      <c r="C65" s="1" t="s">
        <v>41</v>
      </c>
      <c r="D65" s="7">
        <v>1</v>
      </c>
      <c r="E65" s="7">
        <v>1</v>
      </c>
      <c r="F65" s="3">
        <v>45331.719999999783</v>
      </c>
      <c r="G65" s="5">
        <f t="shared" si="0"/>
        <v>1.5</v>
      </c>
      <c r="H65" s="3">
        <v>45334.719999999783</v>
      </c>
      <c r="I65" s="5">
        <v>4.5</v>
      </c>
      <c r="J65" s="2" t="s">
        <v>32</v>
      </c>
      <c r="K65" s="1" t="s">
        <v>33</v>
      </c>
      <c r="L65" s="9">
        <v>88.13</v>
      </c>
      <c r="M65" s="2" t="s">
        <v>23</v>
      </c>
    </row>
    <row r="66" spans="1:13" x14ac:dyDescent="0.25">
      <c r="A66" s="3">
        <v>45329.759999999776</v>
      </c>
      <c r="B66" s="3">
        <v>45330.809999999779</v>
      </c>
      <c r="C66" s="1" t="s">
        <v>34</v>
      </c>
      <c r="D66" s="7">
        <v>1</v>
      </c>
      <c r="E66" s="7">
        <v>1</v>
      </c>
      <c r="F66" s="3">
        <v>45331.509999999776</v>
      </c>
      <c r="G66" s="5">
        <f t="shared" si="0"/>
        <v>0.69999999999708962</v>
      </c>
      <c r="H66" s="3">
        <v>45334.709999999781</v>
      </c>
      <c r="I66" s="5">
        <v>3.9</v>
      </c>
      <c r="J66" s="2" t="s">
        <v>13</v>
      </c>
      <c r="K66" s="1" t="s">
        <v>14</v>
      </c>
      <c r="L66" s="9">
        <v>87.91</v>
      </c>
      <c r="M66" s="2" t="s">
        <v>15</v>
      </c>
    </row>
    <row r="67" spans="1:13" x14ac:dyDescent="0.25">
      <c r="A67" s="3">
        <v>45330.349999999773</v>
      </c>
      <c r="B67" s="3">
        <v>45331.399999999776</v>
      </c>
      <c r="C67" s="1" t="s">
        <v>44</v>
      </c>
      <c r="D67" s="7">
        <v>3</v>
      </c>
      <c r="E67" s="7">
        <v>9</v>
      </c>
      <c r="F67" s="3">
        <v>45331.899999999776</v>
      </c>
      <c r="G67" s="5">
        <f t="shared" ref="G67:G130" si="1">F67-B67</f>
        <v>0.5</v>
      </c>
      <c r="H67" s="3">
        <v>45336.399999999776</v>
      </c>
      <c r="I67" s="5">
        <v>5</v>
      </c>
      <c r="J67" s="2" t="s">
        <v>17</v>
      </c>
      <c r="K67" s="1" t="s">
        <v>18</v>
      </c>
      <c r="L67" s="9">
        <v>71.66</v>
      </c>
      <c r="M67" s="2" t="s">
        <v>23</v>
      </c>
    </row>
    <row r="68" spans="1:13" x14ac:dyDescent="0.25">
      <c r="A68" s="3">
        <v>45330.939999999769</v>
      </c>
      <c r="B68" s="3">
        <v>45331.989999999772</v>
      </c>
      <c r="C68" s="1" t="s">
        <v>12</v>
      </c>
      <c r="D68" s="7">
        <v>1</v>
      </c>
      <c r="E68" s="7">
        <v>1</v>
      </c>
      <c r="F68" s="3">
        <v>45333.089999999771</v>
      </c>
      <c r="G68" s="5">
        <f t="shared" si="1"/>
        <v>1.0999999999985448</v>
      </c>
      <c r="H68" s="3">
        <v>45335.089999999771</v>
      </c>
      <c r="I68" s="5">
        <v>3.1</v>
      </c>
      <c r="J68" s="2" t="s">
        <v>20</v>
      </c>
      <c r="K68" s="1" t="s">
        <v>21</v>
      </c>
      <c r="L68" s="9">
        <v>58.86</v>
      </c>
      <c r="M68" s="2" t="s">
        <v>50</v>
      </c>
    </row>
    <row r="69" spans="1:13" x14ac:dyDescent="0.25">
      <c r="A69" s="3">
        <v>45331.529999999766</v>
      </c>
      <c r="B69" s="3">
        <v>45332.579999999769</v>
      </c>
      <c r="C69" s="1" t="s">
        <v>12</v>
      </c>
      <c r="D69" s="7">
        <v>1</v>
      </c>
      <c r="E69" s="7">
        <v>1</v>
      </c>
      <c r="F69" s="3">
        <v>45333.379999999772</v>
      </c>
      <c r="G69" s="5">
        <f t="shared" si="1"/>
        <v>0.80000000000291038</v>
      </c>
      <c r="H69" s="3">
        <v>45334.579999999769</v>
      </c>
      <c r="I69" s="5">
        <v>2</v>
      </c>
      <c r="J69" s="2" t="s">
        <v>13</v>
      </c>
      <c r="K69" s="1" t="s">
        <v>14</v>
      </c>
      <c r="L69" s="9">
        <v>59.04</v>
      </c>
      <c r="M69" s="2" t="s">
        <v>23</v>
      </c>
    </row>
    <row r="70" spans="1:13" x14ac:dyDescent="0.25">
      <c r="A70" s="3">
        <v>45332.119999999763</v>
      </c>
      <c r="B70" s="3">
        <v>45333.169999999765</v>
      </c>
      <c r="C70" s="1" t="s">
        <v>34</v>
      </c>
      <c r="D70" s="7">
        <v>1</v>
      </c>
      <c r="E70" s="7">
        <v>1</v>
      </c>
      <c r="F70" s="3">
        <v>45333.669999999765</v>
      </c>
      <c r="G70" s="5">
        <f t="shared" si="1"/>
        <v>0.5</v>
      </c>
      <c r="H70" s="3">
        <v>45336.369999999763</v>
      </c>
      <c r="I70" s="5">
        <v>3.2</v>
      </c>
      <c r="J70" s="2" t="s">
        <v>24</v>
      </c>
      <c r="K70" s="1" t="s">
        <v>25</v>
      </c>
      <c r="L70" s="9">
        <v>58.29</v>
      </c>
      <c r="M70" s="2" t="s">
        <v>50</v>
      </c>
    </row>
    <row r="71" spans="1:13" x14ac:dyDescent="0.25">
      <c r="A71" s="3">
        <v>45332.709999999759</v>
      </c>
      <c r="B71" s="3">
        <v>45333.759999999762</v>
      </c>
      <c r="C71" s="1" t="s">
        <v>41</v>
      </c>
      <c r="D71" s="7">
        <v>1</v>
      </c>
      <c r="E71" s="7">
        <v>1</v>
      </c>
      <c r="F71" s="3">
        <v>45334.659999999763</v>
      </c>
      <c r="G71" s="5">
        <f t="shared" si="1"/>
        <v>0.90000000000145519</v>
      </c>
      <c r="H71" s="3">
        <v>45338.259999999762</v>
      </c>
      <c r="I71" s="5">
        <v>4.5</v>
      </c>
      <c r="J71" s="2" t="s">
        <v>27</v>
      </c>
      <c r="K71" s="1" t="s">
        <v>28</v>
      </c>
      <c r="L71" s="9">
        <v>88.7</v>
      </c>
      <c r="M71" s="2" t="s">
        <v>23</v>
      </c>
    </row>
    <row r="72" spans="1:13" x14ac:dyDescent="0.25">
      <c r="A72" s="3">
        <v>45333.299999999756</v>
      </c>
      <c r="B72" s="3">
        <v>45334.349999999758</v>
      </c>
      <c r="C72" s="1" t="s">
        <v>41</v>
      </c>
      <c r="D72" s="7">
        <v>1</v>
      </c>
      <c r="E72" s="7">
        <v>1</v>
      </c>
      <c r="F72" s="3">
        <v>45334.849999999758</v>
      </c>
      <c r="G72" s="5">
        <f t="shared" si="1"/>
        <v>0.5</v>
      </c>
      <c r="H72" s="3">
        <v>45338.149999999761</v>
      </c>
      <c r="I72" s="5">
        <v>3.8</v>
      </c>
      <c r="J72" s="2" t="s">
        <v>30</v>
      </c>
      <c r="K72" s="1" t="s">
        <v>31</v>
      </c>
      <c r="L72" s="9">
        <v>69.55</v>
      </c>
      <c r="M72" s="2" t="s">
        <v>15</v>
      </c>
    </row>
    <row r="73" spans="1:13" x14ac:dyDescent="0.25">
      <c r="A73" s="3">
        <v>45333.889999999752</v>
      </c>
      <c r="B73" s="3">
        <v>45334.939999999755</v>
      </c>
      <c r="C73" s="1" t="s">
        <v>47</v>
      </c>
      <c r="D73" s="7">
        <v>3</v>
      </c>
      <c r="E73" s="7">
        <v>3</v>
      </c>
      <c r="F73" s="3">
        <v>45336.239999999758</v>
      </c>
      <c r="G73" s="5">
        <f t="shared" si="1"/>
        <v>1.3000000000029104</v>
      </c>
      <c r="H73" s="3">
        <v>45336.939999999755</v>
      </c>
      <c r="I73" s="5">
        <v>2</v>
      </c>
      <c r="J73" s="2" t="s">
        <v>32</v>
      </c>
      <c r="K73" s="1" t="s">
        <v>33</v>
      </c>
      <c r="L73" s="9">
        <v>39.299999999999997</v>
      </c>
      <c r="M73" s="2" t="s">
        <v>50</v>
      </c>
    </row>
    <row r="74" spans="1:13" x14ac:dyDescent="0.25">
      <c r="A74" s="3">
        <v>45334.479999999749</v>
      </c>
      <c r="B74" s="3">
        <v>45334.492999999748</v>
      </c>
      <c r="C74" s="1" t="s">
        <v>29</v>
      </c>
      <c r="D74" s="7">
        <v>1</v>
      </c>
      <c r="E74" s="7">
        <v>1</v>
      </c>
      <c r="F74" s="3">
        <v>45336.092999999746</v>
      </c>
      <c r="G74" s="5">
        <f t="shared" si="1"/>
        <v>1.5999999999985448</v>
      </c>
      <c r="H74" s="3">
        <v>45338.79299999975</v>
      </c>
      <c r="I74" s="5">
        <v>4.3</v>
      </c>
      <c r="J74" s="2" t="s">
        <v>35</v>
      </c>
      <c r="K74" s="1" t="s">
        <v>36</v>
      </c>
      <c r="L74" s="9">
        <v>89.93</v>
      </c>
      <c r="M74" s="2" t="s">
        <v>15</v>
      </c>
    </row>
    <row r="75" spans="1:13" x14ac:dyDescent="0.25">
      <c r="A75" s="3">
        <v>45335.069999999745</v>
      </c>
      <c r="B75" s="3">
        <v>45335.082999999744</v>
      </c>
      <c r="C75" s="1" t="s">
        <v>16</v>
      </c>
      <c r="D75" s="7">
        <v>1</v>
      </c>
      <c r="E75" s="7">
        <v>1</v>
      </c>
      <c r="F75" s="3">
        <v>45335.582999999744</v>
      </c>
      <c r="G75" s="5">
        <f t="shared" si="1"/>
        <v>0.5</v>
      </c>
      <c r="H75" s="3">
        <v>45338.682999999743</v>
      </c>
      <c r="I75" s="5">
        <v>3.6</v>
      </c>
      <c r="J75" s="2" t="s">
        <v>37</v>
      </c>
      <c r="K75" s="1" t="s">
        <v>38</v>
      </c>
      <c r="L75" s="9">
        <v>87.39</v>
      </c>
      <c r="M75" s="2" t="s">
        <v>50</v>
      </c>
    </row>
    <row r="76" spans="1:13" x14ac:dyDescent="0.25">
      <c r="A76" s="3">
        <v>45335.659999999742</v>
      </c>
      <c r="B76" s="3">
        <v>45335.672999999741</v>
      </c>
      <c r="C76" s="1" t="s">
        <v>16</v>
      </c>
      <c r="D76" s="7">
        <v>1</v>
      </c>
      <c r="E76" s="7">
        <v>1</v>
      </c>
      <c r="F76" s="3">
        <v>45336.372999999738</v>
      </c>
      <c r="G76" s="5">
        <f t="shared" si="1"/>
        <v>0.69999999999708962</v>
      </c>
      <c r="H76" s="3">
        <v>45338.772999999739</v>
      </c>
      <c r="I76" s="5">
        <v>3.1</v>
      </c>
      <c r="J76" s="2" t="s">
        <v>37</v>
      </c>
      <c r="K76" s="1" t="s">
        <v>38</v>
      </c>
      <c r="L76" s="9">
        <v>70.22</v>
      </c>
      <c r="M76" s="2" t="s">
        <v>15</v>
      </c>
    </row>
    <row r="77" spans="1:13" x14ac:dyDescent="0.25">
      <c r="A77" s="3">
        <v>45336.249999999738</v>
      </c>
      <c r="B77" s="3">
        <v>45336.262999999737</v>
      </c>
      <c r="C77" s="1" t="s">
        <v>19</v>
      </c>
      <c r="D77" s="7">
        <v>1</v>
      </c>
      <c r="E77" s="7">
        <v>1</v>
      </c>
      <c r="F77" s="3">
        <v>45337.462999999734</v>
      </c>
      <c r="G77" s="5">
        <f t="shared" si="1"/>
        <v>1.1999999999970896</v>
      </c>
      <c r="H77" s="3">
        <v>45339.462999999734</v>
      </c>
      <c r="I77" s="5">
        <v>3.2</v>
      </c>
      <c r="J77" s="2" t="s">
        <v>37</v>
      </c>
      <c r="K77" s="1" t="s">
        <v>38</v>
      </c>
      <c r="L77" s="9">
        <v>56.79</v>
      </c>
      <c r="M77" s="2" t="s">
        <v>23</v>
      </c>
    </row>
    <row r="78" spans="1:13" x14ac:dyDescent="0.25">
      <c r="A78" s="3">
        <v>45336.839999999735</v>
      </c>
      <c r="B78" s="3">
        <v>45336.852999999734</v>
      </c>
      <c r="C78" s="1" t="s">
        <v>42</v>
      </c>
      <c r="D78" s="7">
        <v>1</v>
      </c>
      <c r="E78" s="7">
        <v>1</v>
      </c>
      <c r="F78" s="3">
        <v>45338.552999999731</v>
      </c>
      <c r="G78" s="5">
        <f t="shared" si="1"/>
        <v>1.6999999999970896</v>
      </c>
      <c r="H78" s="3">
        <v>45340.652999999736</v>
      </c>
      <c r="I78" s="5">
        <v>3.8</v>
      </c>
      <c r="J78" s="2" t="s">
        <v>37</v>
      </c>
      <c r="K78" s="1" t="s">
        <v>38</v>
      </c>
      <c r="L78" s="9">
        <v>57.81</v>
      </c>
      <c r="M78" s="2" t="s">
        <v>50</v>
      </c>
    </row>
    <row r="79" spans="1:13" x14ac:dyDescent="0.25">
      <c r="A79" s="3">
        <v>45337.429999999731</v>
      </c>
      <c r="B79" s="3">
        <v>45337.44299999973</v>
      </c>
      <c r="C79" s="1" t="s">
        <v>26</v>
      </c>
      <c r="D79" s="7">
        <v>1</v>
      </c>
      <c r="E79" s="7">
        <v>1</v>
      </c>
      <c r="F79" s="3">
        <v>45338.44299999973</v>
      </c>
      <c r="G79" s="5">
        <f t="shared" si="1"/>
        <v>1</v>
      </c>
      <c r="H79" s="3">
        <v>45339.44299999973</v>
      </c>
      <c r="I79" s="5">
        <v>2</v>
      </c>
      <c r="J79" s="2" t="s">
        <v>37</v>
      </c>
      <c r="K79" s="1" t="s">
        <v>38</v>
      </c>
      <c r="L79" s="9">
        <v>58.81</v>
      </c>
      <c r="M79" s="2" t="s">
        <v>15</v>
      </c>
    </row>
    <row r="80" spans="1:13" x14ac:dyDescent="0.25">
      <c r="A80" s="3">
        <v>45338.019999999728</v>
      </c>
      <c r="B80" s="3">
        <v>45338.032999999727</v>
      </c>
      <c r="C80" s="1" t="s">
        <v>12</v>
      </c>
      <c r="D80" s="7">
        <v>3</v>
      </c>
      <c r="E80" s="7">
        <v>3</v>
      </c>
      <c r="F80" s="3">
        <v>45338.532999999727</v>
      </c>
      <c r="G80" s="5">
        <f t="shared" si="1"/>
        <v>0.5</v>
      </c>
      <c r="H80" s="3">
        <v>45343.532999999727</v>
      </c>
      <c r="I80" s="5">
        <v>5.5</v>
      </c>
      <c r="J80" s="2" t="s">
        <v>37</v>
      </c>
      <c r="K80" s="1" t="s">
        <v>38</v>
      </c>
      <c r="L80" s="9">
        <v>87.39</v>
      </c>
      <c r="M80" s="2" t="s">
        <v>23</v>
      </c>
    </row>
    <row r="81" spans="1:13" x14ac:dyDescent="0.25">
      <c r="A81" s="3">
        <v>45338.609999999724</v>
      </c>
      <c r="B81" s="3">
        <v>45338.622999999723</v>
      </c>
      <c r="C81" s="1" t="s">
        <v>44</v>
      </c>
      <c r="D81" s="7">
        <v>4</v>
      </c>
      <c r="E81" s="7">
        <v>12</v>
      </c>
      <c r="F81" s="3">
        <v>45340.32299999972</v>
      </c>
      <c r="G81" s="5">
        <f t="shared" si="1"/>
        <v>1.6999999999970896</v>
      </c>
      <c r="H81" s="3">
        <v>45342.122999999723</v>
      </c>
      <c r="I81" s="5">
        <v>3.5</v>
      </c>
      <c r="J81" s="2" t="s">
        <v>24</v>
      </c>
      <c r="K81" s="1" t="s">
        <v>25</v>
      </c>
      <c r="L81" s="9">
        <v>68.69</v>
      </c>
      <c r="M81" s="2" t="s">
        <v>15</v>
      </c>
    </row>
    <row r="82" spans="1:13" x14ac:dyDescent="0.25">
      <c r="A82" s="3">
        <v>45339.199999999721</v>
      </c>
      <c r="B82" s="3">
        <v>45339.21299999972</v>
      </c>
      <c r="C82" s="1" t="s">
        <v>34</v>
      </c>
      <c r="D82" s="7">
        <v>1</v>
      </c>
      <c r="E82" s="7">
        <v>1</v>
      </c>
      <c r="F82" s="3">
        <v>45340.112999999721</v>
      </c>
      <c r="G82" s="5">
        <f t="shared" si="1"/>
        <v>0.90000000000145519</v>
      </c>
      <c r="H82" s="3">
        <v>45341.012999999723</v>
      </c>
      <c r="I82" s="5">
        <v>1.8</v>
      </c>
      <c r="J82" s="2" t="s">
        <v>24</v>
      </c>
      <c r="K82" s="1" t="s">
        <v>25</v>
      </c>
      <c r="L82" s="9">
        <v>35.840000000000003</v>
      </c>
      <c r="M82" s="2" t="s">
        <v>23</v>
      </c>
    </row>
    <row r="83" spans="1:13" x14ac:dyDescent="0.25">
      <c r="A83" s="3">
        <v>45339.789999999717</v>
      </c>
      <c r="B83" s="3">
        <v>45339.799999999719</v>
      </c>
      <c r="C83" s="1" t="s">
        <v>39</v>
      </c>
      <c r="D83" s="7">
        <v>1</v>
      </c>
      <c r="E83" s="7">
        <v>1</v>
      </c>
      <c r="F83" s="3">
        <v>45341.599999999722</v>
      </c>
      <c r="G83" s="5">
        <f t="shared" si="1"/>
        <v>1.8000000000029104</v>
      </c>
      <c r="H83" s="3">
        <v>45345.599999999722</v>
      </c>
      <c r="I83" s="5">
        <v>5.8</v>
      </c>
      <c r="J83" s="2" t="s">
        <v>24</v>
      </c>
      <c r="K83" s="1" t="s">
        <v>25</v>
      </c>
      <c r="L83" s="9">
        <v>85.73</v>
      </c>
      <c r="M83" s="2" t="s">
        <v>50</v>
      </c>
    </row>
    <row r="84" spans="1:13" x14ac:dyDescent="0.25">
      <c r="A84" s="3">
        <v>45340.379999999714</v>
      </c>
      <c r="B84" s="3">
        <v>45340.389999999716</v>
      </c>
      <c r="C84" s="1" t="s">
        <v>26</v>
      </c>
      <c r="D84" s="7">
        <v>1</v>
      </c>
      <c r="E84" s="7">
        <v>1</v>
      </c>
      <c r="F84" s="3">
        <v>45342.089999999713</v>
      </c>
      <c r="G84" s="5">
        <f t="shared" si="1"/>
        <v>1.6999999999970896</v>
      </c>
      <c r="H84" s="3">
        <v>45343.589999999713</v>
      </c>
      <c r="I84" s="5">
        <v>3.2</v>
      </c>
      <c r="J84" s="2" t="s">
        <v>30</v>
      </c>
      <c r="K84" s="1" t="s">
        <v>31</v>
      </c>
      <c r="L84" s="9">
        <v>87.92</v>
      </c>
      <c r="M84" s="2" t="s">
        <v>23</v>
      </c>
    </row>
    <row r="85" spans="1:13" x14ac:dyDescent="0.25">
      <c r="A85" s="3">
        <v>45340.96999999971</v>
      </c>
      <c r="B85" s="3">
        <v>45340.979999999712</v>
      </c>
      <c r="C85" s="1" t="s">
        <v>29</v>
      </c>
      <c r="D85" s="7">
        <v>1</v>
      </c>
      <c r="E85" s="7">
        <v>1</v>
      </c>
      <c r="F85" s="3">
        <v>45342.679999999709</v>
      </c>
      <c r="G85" s="5">
        <f t="shared" si="1"/>
        <v>1.6999999999970896</v>
      </c>
      <c r="H85" s="3">
        <v>45344.779999999715</v>
      </c>
      <c r="I85" s="5">
        <v>3.8</v>
      </c>
      <c r="J85" s="2" t="s">
        <v>30</v>
      </c>
      <c r="K85" s="1" t="s">
        <v>31</v>
      </c>
      <c r="L85" s="9">
        <v>71.739999999999995</v>
      </c>
      <c r="M85" s="2" t="s">
        <v>50</v>
      </c>
    </row>
    <row r="86" spans="1:13" x14ac:dyDescent="0.25">
      <c r="A86" s="3">
        <v>45341.559999999707</v>
      </c>
      <c r="B86" s="3">
        <v>45341.569999999709</v>
      </c>
      <c r="C86" s="1" t="s">
        <v>46</v>
      </c>
      <c r="D86" s="7">
        <v>1</v>
      </c>
      <c r="E86" s="7">
        <v>1</v>
      </c>
      <c r="F86" s="3">
        <v>45343.069999999709</v>
      </c>
      <c r="G86" s="5">
        <f t="shared" si="1"/>
        <v>1.5</v>
      </c>
      <c r="H86" s="3">
        <v>45343.869999999712</v>
      </c>
      <c r="I86" s="5">
        <v>2.2999999999999998</v>
      </c>
      <c r="J86" s="2" t="s">
        <v>30</v>
      </c>
      <c r="K86" s="1" t="s">
        <v>31</v>
      </c>
      <c r="L86" s="9">
        <v>58.41</v>
      </c>
      <c r="M86" s="2" t="s">
        <v>15</v>
      </c>
    </row>
    <row r="87" spans="1:13" x14ac:dyDescent="0.25">
      <c r="A87" s="3">
        <v>45342.149999999703</v>
      </c>
      <c r="B87" s="3">
        <v>45342.159999999705</v>
      </c>
      <c r="C87" s="1" t="s">
        <v>39</v>
      </c>
      <c r="D87" s="7">
        <v>1</v>
      </c>
      <c r="E87" s="7">
        <v>1</v>
      </c>
      <c r="F87" s="3">
        <v>45343.859999999702</v>
      </c>
      <c r="G87" s="5">
        <f t="shared" si="1"/>
        <v>1.6999999999970896</v>
      </c>
      <c r="H87" s="3">
        <v>45344.459999999708</v>
      </c>
      <c r="I87" s="5">
        <v>2.2999999999999998</v>
      </c>
      <c r="J87" s="2" t="s">
        <v>30</v>
      </c>
      <c r="K87" s="1" t="s">
        <v>31</v>
      </c>
      <c r="L87" s="9">
        <v>59.86</v>
      </c>
      <c r="M87" s="2" t="s">
        <v>23</v>
      </c>
    </row>
    <row r="88" spans="1:13" x14ac:dyDescent="0.25">
      <c r="A88" s="3">
        <v>45342.7399999997</v>
      </c>
      <c r="B88" s="3">
        <v>45342.749999999702</v>
      </c>
      <c r="C88" s="1" t="s">
        <v>39</v>
      </c>
      <c r="D88" s="7">
        <v>1</v>
      </c>
      <c r="E88" s="7">
        <v>1</v>
      </c>
      <c r="F88" s="3">
        <v>45343.549999999705</v>
      </c>
      <c r="G88" s="5">
        <f t="shared" si="1"/>
        <v>0.80000000000291038</v>
      </c>
      <c r="H88" s="3">
        <v>45346.449999999699</v>
      </c>
      <c r="I88" s="5">
        <v>3.7</v>
      </c>
      <c r="J88" s="2" t="s">
        <v>27</v>
      </c>
      <c r="K88" s="1" t="s">
        <v>28</v>
      </c>
      <c r="L88" s="9">
        <v>55.55</v>
      </c>
      <c r="M88" s="2" t="s">
        <v>50</v>
      </c>
    </row>
    <row r="89" spans="1:13" x14ac:dyDescent="0.25">
      <c r="A89" s="3">
        <v>45343.329999999696</v>
      </c>
      <c r="B89" s="3">
        <v>45343.339999999698</v>
      </c>
      <c r="C89" s="1" t="s">
        <v>34</v>
      </c>
      <c r="D89" s="7">
        <v>1</v>
      </c>
      <c r="E89" s="7">
        <v>1</v>
      </c>
      <c r="F89" s="3">
        <v>45344.539999999695</v>
      </c>
      <c r="G89" s="5">
        <f t="shared" si="1"/>
        <v>1.1999999999970896</v>
      </c>
      <c r="H89" s="3">
        <v>45349.2399999997</v>
      </c>
      <c r="I89" s="5">
        <v>5.9</v>
      </c>
      <c r="J89" s="2" t="s">
        <v>27</v>
      </c>
      <c r="K89" s="1" t="s">
        <v>28</v>
      </c>
      <c r="L89" s="9">
        <v>89.75</v>
      </c>
      <c r="M89" s="2" t="s">
        <v>15</v>
      </c>
    </row>
    <row r="90" spans="1:13" x14ac:dyDescent="0.25">
      <c r="A90" s="3">
        <v>45343.919999999693</v>
      </c>
      <c r="B90" s="3">
        <v>45343.929999999695</v>
      </c>
      <c r="C90" s="1" t="s">
        <v>16</v>
      </c>
      <c r="D90" s="7">
        <v>3</v>
      </c>
      <c r="E90" s="7">
        <v>3</v>
      </c>
      <c r="F90" s="3">
        <v>45345.229999999698</v>
      </c>
      <c r="G90" s="5">
        <f t="shared" si="1"/>
        <v>1.3000000000029104</v>
      </c>
      <c r="H90" s="3">
        <v>45348.629999999692</v>
      </c>
      <c r="I90" s="5">
        <v>4.7</v>
      </c>
      <c r="J90" s="2" t="s">
        <v>27</v>
      </c>
      <c r="K90" s="1" t="s">
        <v>28</v>
      </c>
      <c r="L90" s="9">
        <v>66.61</v>
      </c>
      <c r="M90" s="2" t="s">
        <v>23</v>
      </c>
    </row>
    <row r="91" spans="1:13" x14ac:dyDescent="0.25">
      <c r="A91" s="3">
        <v>45344.509999999689</v>
      </c>
      <c r="B91" s="3">
        <v>45344.519999999691</v>
      </c>
      <c r="C91" s="1" t="s">
        <v>42</v>
      </c>
      <c r="D91" s="7">
        <v>1</v>
      </c>
      <c r="E91" s="7">
        <v>1</v>
      </c>
      <c r="F91" s="3">
        <v>45345.02</v>
      </c>
      <c r="G91" s="5">
        <f t="shared" si="1"/>
        <v>0.50000000030559022</v>
      </c>
      <c r="H91" s="3">
        <v>45346.62</v>
      </c>
      <c r="I91" s="5">
        <v>2.1</v>
      </c>
      <c r="J91" s="2" t="s">
        <v>27</v>
      </c>
      <c r="K91" s="1" t="s">
        <v>28</v>
      </c>
      <c r="L91" s="9">
        <v>39.72</v>
      </c>
      <c r="M91" s="2" t="s">
        <v>50</v>
      </c>
    </row>
    <row r="92" spans="1:13" x14ac:dyDescent="0.25">
      <c r="A92" s="3">
        <v>45345.099999999686</v>
      </c>
      <c r="B92" s="3">
        <v>45346.149999999689</v>
      </c>
      <c r="C92" s="1" t="s">
        <v>19</v>
      </c>
      <c r="D92" s="7">
        <v>2</v>
      </c>
      <c r="E92" s="7">
        <v>2</v>
      </c>
      <c r="F92" s="3">
        <v>45347.749999999687</v>
      </c>
      <c r="G92" s="5">
        <f t="shared" si="1"/>
        <v>1.5999999999985448</v>
      </c>
      <c r="H92" s="3">
        <v>45351.54999999969</v>
      </c>
      <c r="I92" s="5">
        <v>5.4</v>
      </c>
      <c r="J92" s="2" t="s">
        <v>30</v>
      </c>
      <c r="K92" s="1" t="s">
        <v>31</v>
      </c>
      <c r="L92" s="9">
        <v>88.960000000000008</v>
      </c>
      <c r="M92" s="2" t="s">
        <v>50</v>
      </c>
    </row>
    <row r="93" spans="1:13" x14ac:dyDescent="0.25">
      <c r="A93" s="3">
        <v>45345.689999999682</v>
      </c>
      <c r="B93" s="3">
        <v>45346.739999999685</v>
      </c>
      <c r="C93" s="1" t="s">
        <v>29</v>
      </c>
      <c r="D93" s="7">
        <v>3</v>
      </c>
      <c r="E93" s="7">
        <v>3</v>
      </c>
      <c r="F93" s="3">
        <v>45348.339999999684</v>
      </c>
      <c r="G93" s="5">
        <f t="shared" si="1"/>
        <v>1.5999999999985448</v>
      </c>
      <c r="H93" s="3">
        <v>45351.339999999684</v>
      </c>
      <c r="I93" s="5">
        <v>4.5999999999999996</v>
      </c>
      <c r="J93" s="2" t="s">
        <v>37</v>
      </c>
      <c r="K93" s="1" t="s">
        <v>38</v>
      </c>
      <c r="L93" s="9">
        <v>88.2</v>
      </c>
      <c r="M93" s="2" t="s">
        <v>50</v>
      </c>
    </row>
    <row r="94" spans="1:13" x14ac:dyDescent="0.25">
      <c r="A94" s="3">
        <v>45346.279999999679</v>
      </c>
      <c r="B94" s="3">
        <v>45347.329999999682</v>
      </c>
      <c r="C94" s="1" t="s">
        <v>29</v>
      </c>
      <c r="D94" s="7">
        <v>4</v>
      </c>
      <c r="E94" s="7">
        <v>4</v>
      </c>
      <c r="F94" s="3">
        <v>45348.829999999682</v>
      </c>
      <c r="G94" s="5">
        <f t="shared" si="1"/>
        <v>1.5</v>
      </c>
      <c r="H94" s="3">
        <v>45352.029999999679</v>
      </c>
      <c r="I94" s="5">
        <v>4.7</v>
      </c>
      <c r="J94" s="2" t="s">
        <v>35</v>
      </c>
      <c r="K94" s="1" t="s">
        <v>36</v>
      </c>
      <c r="L94" s="9">
        <v>72.91</v>
      </c>
      <c r="M94" s="2" t="s">
        <v>23</v>
      </c>
    </row>
    <row r="95" spans="1:13" x14ac:dyDescent="0.25">
      <c r="A95" s="3">
        <v>45346.869999999675</v>
      </c>
      <c r="B95" s="3">
        <v>45347.919999999678</v>
      </c>
      <c r="C95" s="1" t="s">
        <v>19</v>
      </c>
      <c r="D95" s="7">
        <v>1</v>
      </c>
      <c r="E95" s="7">
        <v>1</v>
      </c>
      <c r="F95" s="3">
        <v>45349.419999999678</v>
      </c>
      <c r="G95" s="5">
        <f t="shared" si="1"/>
        <v>1.5</v>
      </c>
      <c r="H95" s="3">
        <v>45350.019999999677</v>
      </c>
      <c r="I95" s="5">
        <v>2.1</v>
      </c>
      <c r="J95" s="2" t="s">
        <v>35</v>
      </c>
      <c r="K95" s="1" t="s">
        <v>36</v>
      </c>
      <c r="L95" s="9">
        <v>58.980000000000004</v>
      </c>
      <c r="M95" s="2" t="s">
        <v>50</v>
      </c>
    </row>
    <row r="96" spans="1:13" x14ac:dyDescent="0.25">
      <c r="A96" s="3">
        <v>45347.459999999672</v>
      </c>
      <c r="B96" s="3">
        <v>45348.509999999675</v>
      </c>
      <c r="C96" s="1" t="s">
        <v>43</v>
      </c>
      <c r="D96" s="7">
        <v>1</v>
      </c>
      <c r="E96" s="7">
        <v>1</v>
      </c>
      <c r="F96" s="3">
        <v>45349.509999999675</v>
      </c>
      <c r="G96" s="5">
        <f t="shared" si="1"/>
        <v>1</v>
      </c>
      <c r="H96" s="3">
        <v>45351.109999999673</v>
      </c>
      <c r="I96" s="5">
        <v>2.6</v>
      </c>
      <c r="J96" s="2" t="s">
        <v>32</v>
      </c>
      <c r="K96" s="1" t="s">
        <v>33</v>
      </c>
      <c r="L96" s="9">
        <v>59.85</v>
      </c>
      <c r="M96" s="2" t="s">
        <v>15</v>
      </c>
    </row>
    <row r="97" spans="1:13" x14ac:dyDescent="0.25">
      <c r="A97" s="3">
        <v>45348.049999999668</v>
      </c>
      <c r="B97" s="3">
        <v>45349.099999999671</v>
      </c>
      <c r="C97" s="1" t="s">
        <v>19</v>
      </c>
      <c r="D97" s="7">
        <v>1</v>
      </c>
      <c r="E97" s="7">
        <v>1</v>
      </c>
      <c r="F97" s="3">
        <v>45350.799999999668</v>
      </c>
      <c r="G97" s="5">
        <f t="shared" si="1"/>
        <v>1.6999999999970896</v>
      </c>
      <c r="H97" s="3">
        <v>45351.19999999967</v>
      </c>
      <c r="I97" s="5">
        <v>2.1</v>
      </c>
      <c r="J97" s="2" t="s">
        <v>17</v>
      </c>
      <c r="K97" s="1" t="s">
        <v>18</v>
      </c>
      <c r="L97" s="9">
        <v>55.31</v>
      </c>
      <c r="M97" s="2" t="s">
        <v>50</v>
      </c>
    </row>
    <row r="98" spans="1:13" x14ac:dyDescent="0.25">
      <c r="A98" s="3">
        <v>45348.639999999665</v>
      </c>
      <c r="B98" s="3">
        <v>45349.689999999668</v>
      </c>
      <c r="C98" s="1" t="s">
        <v>41</v>
      </c>
      <c r="D98" s="7">
        <v>1</v>
      </c>
      <c r="E98" s="7">
        <v>1</v>
      </c>
      <c r="F98" s="3">
        <v>45351.389999999665</v>
      </c>
      <c r="G98" s="5">
        <f t="shared" si="1"/>
        <v>1.6999999999970896</v>
      </c>
      <c r="H98" s="3">
        <v>45353.789999999666</v>
      </c>
      <c r="I98" s="5">
        <v>4.0999999999999996</v>
      </c>
      <c r="J98" s="2" t="s">
        <v>20</v>
      </c>
      <c r="K98" s="1" t="s">
        <v>21</v>
      </c>
      <c r="L98" s="9">
        <v>87.2</v>
      </c>
      <c r="M98" s="2" t="s">
        <v>15</v>
      </c>
    </row>
    <row r="99" spans="1:13" x14ac:dyDescent="0.25">
      <c r="A99" s="3">
        <v>45349.229999999661</v>
      </c>
      <c r="B99" s="3">
        <v>45350.279999999664</v>
      </c>
      <c r="C99" s="1" t="s">
        <v>29</v>
      </c>
      <c r="D99" s="7">
        <v>1</v>
      </c>
      <c r="E99" s="7">
        <v>1</v>
      </c>
      <c r="F99" s="3">
        <v>45352.279999999664</v>
      </c>
      <c r="G99" s="5">
        <f t="shared" si="1"/>
        <v>2</v>
      </c>
      <c r="H99" s="3">
        <v>45353.579999999667</v>
      </c>
      <c r="I99" s="5">
        <v>3.3</v>
      </c>
      <c r="J99" s="2" t="s">
        <v>13</v>
      </c>
      <c r="K99" s="1" t="s">
        <v>14</v>
      </c>
      <c r="L99" s="9">
        <v>69.63</v>
      </c>
      <c r="M99" s="2" t="s">
        <v>50</v>
      </c>
    </row>
    <row r="100" spans="1:13" x14ac:dyDescent="0.25">
      <c r="A100" s="3">
        <v>45349.819999999658</v>
      </c>
      <c r="B100" s="3">
        <v>45350.869999999661</v>
      </c>
      <c r="C100" s="1" t="s">
        <v>48</v>
      </c>
      <c r="D100" s="7">
        <v>1</v>
      </c>
      <c r="E100" s="7">
        <v>1</v>
      </c>
      <c r="F100" s="3">
        <v>45352.169999999664</v>
      </c>
      <c r="G100" s="5">
        <f t="shared" si="1"/>
        <v>1.3000000000029104</v>
      </c>
      <c r="H100" s="3">
        <v>45353.469999999659</v>
      </c>
      <c r="I100" s="5">
        <v>2.6</v>
      </c>
      <c r="J100" s="2" t="s">
        <v>24</v>
      </c>
      <c r="K100" s="1" t="s">
        <v>25</v>
      </c>
      <c r="L100" s="9">
        <v>35.200000000000003</v>
      </c>
      <c r="M100" s="2" t="s">
        <v>15</v>
      </c>
    </row>
    <row r="101" spans="1:13" x14ac:dyDescent="0.25">
      <c r="A101" s="3">
        <v>45350.409999999654</v>
      </c>
      <c r="B101" s="3">
        <v>45350.422999999653</v>
      </c>
      <c r="C101" s="1" t="s">
        <v>45</v>
      </c>
      <c r="D101" s="7">
        <v>1</v>
      </c>
      <c r="E101" s="7">
        <v>1</v>
      </c>
      <c r="F101" s="3">
        <v>45351.12299999965</v>
      </c>
      <c r="G101" s="5">
        <f t="shared" si="1"/>
        <v>0.69999999999708962</v>
      </c>
      <c r="H101" s="3">
        <v>45355.12299999965</v>
      </c>
      <c r="I101" s="5">
        <v>4.7</v>
      </c>
      <c r="J101" s="2" t="s">
        <v>27</v>
      </c>
      <c r="K101" s="1" t="s">
        <v>28</v>
      </c>
      <c r="L101" s="9">
        <v>85.88</v>
      </c>
      <c r="M101" s="2" t="s">
        <v>15</v>
      </c>
    </row>
    <row r="102" spans="1:13" x14ac:dyDescent="0.25">
      <c r="A102" s="3">
        <v>45350.999999999651</v>
      </c>
      <c r="B102" s="3">
        <v>45351.01299999965</v>
      </c>
      <c r="C102" s="1" t="s">
        <v>47</v>
      </c>
      <c r="D102" s="7">
        <v>4</v>
      </c>
      <c r="E102" s="7">
        <v>4</v>
      </c>
      <c r="F102" s="3">
        <v>45351.51299999965</v>
      </c>
      <c r="G102" s="5">
        <f t="shared" si="1"/>
        <v>0.5</v>
      </c>
      <c r="H102" s="3">
        <v>45356.01299999965</v>
      </c>
      <c r="I102" s="5">
        <v>5</v>
      </c>
      <c r="J102" s="2" t="s">
        <v>30</v>
      </c>
      <c r="K102" s="1" t="s">
        <v>31</v>
      </c>
      <c r="L102" s="9">
        <v>85.56</v>
      </c>
      <c r="M102" s="2" t="s">
        <v>15</v>
      </c>
    </row>
    <row r="103" spans="1:13" x14ac:dyDescent="0.25">
      <c r="A103" s="3">
        <v>45351.589999999647</v>
      </c>
      <c r="B103" s="3">
        <v>45351.602999999646</v>
      </c>
      <c r="C103" s="1" t="s">
        <v>12</v>
      </c>
      <c r="D103" s="7">
        <v>4</v>
      </c>
      <c r="E103" s="7">
        <v>4</v>
      </c>
      <c r="F103" s="3">
        <v>45353.602999999646</v>
      </c>
      <c r="G103" s="5">
        <f t="shared" si="1"/>
        <v>2</v>
      </c>
      <c r="H103" s="3">
        <v>45355.002999999648</v>
      </c>
      <c r="I103" s="5">
        <v>3.4</v>
      </c>
      <c r="J103" s="2" t="s">
        <v>32</v>
      </c>
      <c r="K103" s="1" t="s">
        <v>33</v>
      </c>
      <c r="L103" s="9">
        <v>70.89</v>
      </c>
      <c r="M103" s="2" t="s">
        <v>23</v>
      </c>
    </row>
    <row r="104" spans="1:13" x14ac:dyDescent="0.25">
      <c r="A104" s="3">
        <v>45352.179999999644</v>
      </c>
      <c r="B104" s="3">
        <v>45352.192999999643</v>
      </c>
      <c r="C104" s="1" t="s">
        <v>47</v>
      </c>
      <c r="D104" s="7">
        <v>1</v>
      </c>
      <c r="E104" s="7">
        <v>1</v>
      </c>
      <c r="F104" s="3">
        <v>45353.592999999644</v>
      </c>
      <c r="G104" s="5">
        <f t="shared" si="1"/>
        <v>1.4000000000014552</v>
      </c>
      <c r="H104" s="3">
        <v>45355.192999999643</v>
      </c>
      <c r="I104" s="5">
        <v>3</v>
      </c>
      <c r="J104" s="2" t="s">
        <v>35</v>
      </c>
      <c r="K104" s="1" t="s">
        <v>36</v>
      </c>
      <c r="L104" s="9">
        <v>55.32</v>
      </c>
      <c r="M104" s="2" t="s">
        <v>15</v>
      </c>
    </row>
    <row r="105" spans="1:13" x14ac:dyDescent="0.25">
      <c r="A105" s="3">
        <v>45352.76999999964</v>
      </c>
      <c r="B105" s="3">
        <v>45352.782999999639</v>
      </c>
      <c r="C105" s="1" t="s">
        <v>40</v>
      </c>
      <c r="D105" s="7">
        <v>3</v>
      </c>
      <c r="E105" s="7">
        <v>6</v>
      </c>
      <c r="F105" s="3">
        <v>45353.982999999636</v>
      </c>
      <c r="G105" s="5">
        <f t="shared" si="1"/>
        <v>1.1999999999970896</v>
      </c>
      <c r="H105" s="3">
        <v>45356.482999999636</v>
      </c>
      <c r="I105" s="5">
        <v>3.7</v>
      </c>
      <c r="J105" s="2" t="s">
        <v>37</v>
      </c>
      <c r="K105" s="1" t="s">
        <v>38</v>
      </c>
      <c r="L105" s="9">
        <v>57.97</v>
      </c>
      <c r="M105" s="2" t="s">
        <v>15</v>
      </c>
    </row>
    <row r="106" spans="1:13" x14ac:dyDescent="0.25">
      <c r="A106" s="3">
        <v>45353.359999999637</v>
      </c>
      <c r="B106" s="3">
        <v>45353.372999999636</v>
      </c>
      <c r="C106" s="1" t="s">
        <v>48</v>
      </c>
      <c r="D106" s="7">
        <v>1</v>
      </c>
      <c r="E106" s="7">
        <v>1</v>
      </c>
      <c r="F106" s="3">
        <v>45355.272999999637</v>
      </c>
      <c r="G106" s="5">
        <f t="shared" si="1"/>
        <v>1.9000000000014552</v>
      </c>
      <c r="H106" s="3">
        <v>45355.472999999634</v>
      </c>
      <c r="I106" s="5">
        <v>2.1</v>
      </c>
      <c r="J106" s="2" t="s">
        <v>37</v>
      </c>
      <c r="K106" s="1" t="s">
        <v>38</v>
      </c>
      <c r="L106" s="9">
        <v>59.14</v>
      </c>
      <c r="M106" s="2" t="s">
        <v>23</v>
      </c>
    </row>
    <row r="107" spans="1:13" x14ac:dyDescent="0.25">
      <c r="A107" s="3">
        <v>45353.949999999633</v>
      </c>
      <c r="B107" s="3">
        <v>45353.962999999632</v>
      </c>
      <c r="C107" s="1" t="s">
        <v>16</v>
      </c>
      <c r="D107" s="7">
        <v>1</v>
      </c>
      <c r="E107" s="7">
        <v>1</v>
      </c>
      <c r="F107" s="3">
        <v>45354.662999999629</v>
      </c>
      <c r="G107" s="5">
        <f t="shared" si="1"/>
        <v>0.69999999999708962</v>
      </c>
      <c r="H107" s="3">
        <v>45358.062999999631</v>
      </c>
      <c r="I107" s="5">
        <v>4.0999999999999996</v>
      </c>
      <c r="J107" s="2" t="s">
        <v>37</v>
      </c>
      <c r="K107" s="1" t="s">
        <v>38</v>
      </c>
      <c r="L107" s="9">
        <v>85.81</v>
      </c>
      <c r="M107" s="2" t="s">
        <v>50</v>
      </c>
    </row>
    <row r="108" spans="1:13" x14ac:dyDescent="0.25">
      <c r="A108" s="3">
        <v>45354.53999999963</v>
      </c>
      <c r="B108" s="3">
        <v>45354.552999999629</v>
      </c>
      <c r="C108" s="1" t="s">
        <v>39</v>
      </c>
      <c r="D108" s="7">
        <v>1</v>
      </c>
      <c r="E108" s="7">
        <v>1</v>
      </c>
      <c r="F108" s="3">
        <v>45356.352999999632</v>
      </c>
      <c r="G108" s="5">
        <f t="shared" si="1"/>
        <v>1.8000000000029104</v>
      </c>
      <c r="H108" s="3">
        <v>45359.152999999627</v>
      </c>
      <c r="I108" s="5">
        <v>4.5999999999999996</v>
      </c>
      <c r="J108" s="2" t="s">
        <v>37</v>
      </c>
      <c r="K108" s="1" t="s">
        <v>38</v>
      </c>
      <c r="L108" s="9">
        <v>66.58</v>
      </c>
      <c r="M108" s="2" t="s">
        <v>15</v>
      </c>
    </row>
    <row r="109" spans="1:13" x14ac:dyDescent="0.25">
      <c r="A109" s="3">
        <v>45355.129999999626</v>
      </c>
      <c r="B109" s="3">
        <v>45355.142999999625</v>
      </c>
      <c r="C109" s="1" t="s">
        <v>34</v>
      </c>
      <c r="D109" s="7">
        <v>5</v>
      </c>
      <c r="E109" s="7">
        <v>5</v>
      </c>
      <c r="F109" s="3">
        <v>45356.842999999622</v>
      </c>
      <c r="G109" s="5">
        <f t="shared" si="1"/>
        <v>1.6999999999970896</v>
      </c>
      <c r="H109" s="3">
        <v>45358.642999999625</v>
      </c>
      <c r="I109" s="5">
        <v>3.5</v>
      </c>
      <c r="J109" s="2" t="s">
        <v>37</v>
      </c>
      <c r="K109" s="1" t="s">
        <v>38</v>
      </c>
      <c r="L109" s="9">
        <v>35.17</v>
      </c>
      <c r="M109" s="2" t="s">
        <v>23</v>
      </c>
    </row>
    <row r="110" spans="1:13" x14ac:dyDescent="0.25">
      <c r="A110" s="3">
        <v>45355.719999999623</v>
      </c>
      <c r="B110" s="3">
        <v>45355.729999999625</v>
      </c>
      <c r="C110" s="1" t="s">
        <v>41</v>
      </c>
      <c r="D110" s="7">
        <v>1</v>
      </c>
      <c r="E110" s="7">
        <v>1</v>
      </c>
      <c r="F110" s="3">
        <v>45357.229999999625</v>
      </c>
      <c r="G110" s="5">
        <f t="shared" si="1"/>
        <v>1.5</v>
      </c>
      <c r="H110" s="3">
        <v>45360.229999999625</v>
      </c>
      <c r="I110" s="5">
        <v>4.5</v>
      </c>
      <c r="J110" s="2" t="s">
        <v>37</v>
      </c>
      <c r="K110" s="1" t="s">
        <v>38</v>
      </c>
      <c r="L110" s="9">
        <v>87.17</v>
      </c>
      <c r="M110" s="2" t="s">
        <v>50</v>
      </c>
    </row>
    <row r="111" spans="1:13" x14ac:dyDescent="0.25">
      <c r="A111" s="3">
        <v>45356.309999999619</v>
      </c>
      <c r="B111" s="3">
        <v>45356.319999999621</v>
      </c>
      <c r="C111" s="1" t="s">
        <v>44</v>
      </c>
      <c r="D111" s="7">
        <v>1</v>
      </c>
      <c r="E111" s="7">
        <v>3</v>
      </c>
      <c r="F111" s="3">
        <v>45357.019999999618</v>
      </c>
      <c r="G111" s="5">
        <f t="shared" si="1"/>
        <v>0.69999999999708962</v>
      </c>
      <c r="H111" s="3">
        <v>45359.619999999624</v>
      </c>
      <c r="I111" s="5">
        <v>3.3</v>
      </c>
      <c r="J111" s="2" t="s">
        <v>24</v>
      </c>
      <c r="K111" s="1" t="s">
        <v>25</v>
      </c>
      <c r="L111" s="9">
        <v>88.95</v>
      </c>
      <c r="M111" s="2" t="s">
        <v>23</v>
      </c>
    </row>
    <row r="112" spans="1:13" x14ac:dyDescent="0.25">
      <c r="A112" s="3">
        <v>45356.899999999616</v>
      </c>
      <c r="B112" s="3">
        <v>45356.909999999618</v>
      </c>
      <c r="C112" s="1" t="s">
        <v>44</v>
      </c>
      <c r="D112" s="7">
        <v>1</v>
      </c>
      <c r="E112" s="7">
        <v>3</v>
      </c>
      <c r="F112" s="3">
        <v>45358.809999999619</v>
      </c>
      <c r="G112" s="5">
        <f t="shared" si="1"/>
        <v>1.9000000000014552</v>
      </c>
      <c r="H112" s="3">
        <v>45361.709999999621</v>
      </c>
      <c r="I112" s="5">
        <v>4.8</v>
      </c>
      <c r="J112" s="2" t="s">
        <v>24</v>
      </c>
      <c r="K112" s="1" t="s">
        <v>25</v>
      </c>
      <c r="L112" s="9">
        <v>74.64</v>
      </c>
      <c r="M112" s="2" t="s">
        <v>50</v>
      </c>
    </row>
    <row r="113" spans="1:13" x14ac:dyDescent="0.25">
      <c r="A113" s="3">
        <v>45357.489999999612</v>
      </c>
      <c r="B113" s="3">
        <v>45357.499999999614</v>
      </c>
      <c r="C113" s="1" t="s">
        <v>42</v>
      </c>
      <c r="D113" s="7">
        <v>1</v>
      </c>
      <c r="E113" s="7">
        <v>1</v>
      </c>
      <c r="F113" s="3">
        <v>45358.599999999613</v>
      </c>
      <c r="G113" s="5">
        <f t="shared" si="1"/>
        <v>1.0999999999985448</v>
      </c>
      <c r="H113" s="3">
        <v>45360.399999999616</v>
      </c>
      <c r="I113" s="5">
        <v>2.9</v>
      </c>
      <c r="J113" s="2" t="s">
        <v>24</v>
      </c>
      <c r="K113" s="1" t="s">
        <v>25</v>
      </c>
      <c r="L113" s="9">
        <v>58.46</v>
      </c>
      <c r="M113" s="2" t="s">
        <v>15</v>
      </c>
    </row>
    <row r="114" spans="1:13" x14ac:dyDescent="0.25">
      <c r="A114" s="3">
        <v>45358.079999999609</v>
      </c>
      <c r="B114" s="3">
        <v>45358.089999999611</v>
      </c>
      <c r="C114" s="1" t="s">
        <v>34</v>
      </c>
      <c r="D114" s="7">
        <v>5</v>
      </c>
      <c r="E114" s="7">
        <v>5</v>
      </c>
      <c r="F114" s="3">
        <v>45359.689999999609</v>
      </c>
      <c r="G114" s="5">
        <f t="shared" si="1"/>
        <v>1.5999999999985448</v>
      </c>
      <c r="H114" s="3">
        <v>45362.089999999611</v>
      </c>
      <c r="I114" s="5">
        <v>4</v>
      </c>
      <c r="J114" s="2" t="s">
        <v>30</v>
      </c>
      <c r="K114" s="1" t="s">
        <v>31</v>
      </c>
      <c r="L114" s="9">
        <v>59.9</v>
      </c>
      <c r="M114" s="2" t="s">
        <v>23</v>
      </c>
    </row>
    <row r="115" spans="1:13" x14ac:dyDescent="0.25">
      <c r="A115" s="3">
        <v>45358.669999999605</v>
      </c>
      <c r="B115" s="3">
        <v>45358.679999999607</v>
      </c>
      <c r="C115" s="1" t="s">
        <v>46</v>
      </c>
      <c r="D115" s="7">
        <v>4</v>
      </c>
      <c r="E115" s="7">
        <v>4</v>
      </c>
      <c r="F115" s="3">
        <v>45360.679999999607</v>
      </c>
      <c r="G115" s="5">
        <f t="shared" si="1"/>
        <v>2</v>
      </c>
      <c r="H115" s="3">
        <v>45360.879999999604</v>
      </c>
      <c r="I115" s="5">
        <v>2.2000000000000002</v>
      </c>
      <c r="J115" s="2" t="s">
        <v>30</v>
      </c>
      <c r="K115" s="1" t="s">
        <v>31</v>
      </c>
      <c r="L115" s="9">
        <v>56.74</v>
      </c>
      <c r="M115" s="2" t="s">
        <v>50</v>
      </c>
    </row>
    <row r="116" spans="1:13" x14ac:dyDescent="0.25">
      <c r="A116" s="3">
        <v>45359.259999999602</v>
      </c>
      <c r="B116" s="3">
        <v>45359.269999999604</v>
      </c>
      <c r="C116" s="1" t="s">
        <v>16</v>
      </c>
      <c r="D116" s="7">
        <v>1</v>
      </c>
      <c r="E116" s="7">
        <v>1</v>
      </c>
      <c r="F116" s="3">
        <v>45359.969999999601</v>
      </c>
      <c r="G116" s="5">
        <f t="shared" si="1"/>
        <v>0.69999999999708962</v>
      </c>
      <c r="H116" s="3">
        <v>45365.069999999607</v>
      </c>
      <c r="I116" s="5">
        <v>5.8</v>
      </c>
      <c r="J116" s="2" t="s">
        <v>30</v>
      </c>
      <c r="K116" s="1" t="s">
        <v>31</v>
      </c>
      <c r="L116" s="9">
        <v>86.2</v>
      </c>
      <c r="M116" s="2" t="s">
        <v>15</v>
      </c>
    </row>
    <row r="117" spans="1:13" x14ac:dyDescent="0.25">
      <c r="A117" s="3">
        <v>45359.849999999598</v>
      </c>
      <c r="B117" s="3">
        <v>45359.8599999996</v>
      </c>
      <c r="C117" s="1" t="s">
        <v>16</v>
      </c>
      <c r="D117" s="7">
        <v>1</v>
      </c>
      <c r="E117" s="7">
        <v>1</v>
      </c>
      <c r="F117" s="3">
        <v>45360.559999999597</v>
      </c>
      <c r="G117" s="5">
        <f t="shared" si="1"/>
        <v>0.69999999999708962</v>
      </c>
      <c r="H117" s="3">
        <v>45363.659999999603</v>
      </c>
      <c r="I117" s="5">
        <v>3.8</v>
      </c>
      <c r="J117" s="2" t="s">
        <v>30</v>
      </c>
      <c r="K117" s="1" t="s">
        <v>31</v>
      </c>
      <c r="L117" s="9">
        <v>65.36</v>
      </c>
      <c r="M117" s="2" t="s">
        <v>23</v>
      </c>
    </row>
    <row r="118" spans="1:13" x14ac:dyDescent="0.25">
      <c r="A118" s="3">
        <v>45360.439999999595</v>
      </c>
      <c r="B118" s="3">
        <v>45360.449999999597</v>
      </c>
      <c r="C118" s="1" t="s">
        <v>43</v>
      </c>
      <c r="D118" s="7">
        <v>5</v>
      </c>
      <c r="E118" s="7">
        <v>5</v>
      </c>
      <c r="F118" s="3">
        <v>45361.449999999597</v>
      </c>
      <c r="G118" s="5">
        <f t="shared" si="1"/>
        <v>1</v>
      </c>
      <c r="H118" s="3">
        <v>45362.449999999597</v>
      </c>
      <c r="I118" s="5">
        <v>2</v>
      </c>
      <c r="J118" s="2" t="s">
        <v>27</v>
      </c>
      <c r="K118" s="1" t="s">
        <v>28</v>
      </c>
      <c r="L118" s="9">
        <v>39.32</v>
      </c>
      <c r="M118" s="2" t="s">
        <v>23</v>
      </c>
    </row>
    <row r="119" spans="1:13" x14ac:dyDescent="0.25">
      <c r="A119" s="3">
        <v>45361.029999999591</v>
      </c>
      <c r="B119" s="3">
        <v>45362.079999999594</v>
      </c>
      <c r="C119" s="1" t="s">
        <v>16</v>
      </c>
      <c r="D119" s="7">
        <v>1</v>
      </c>
      <c r="E119" s="7">
        <v>1</v>
      </c>
      <c r="F119" s="3">
        <v>45364.079999999594</v>
      </c>
      <c r="G119" s="5">
        <f t="shared" si="1"/>
        <v>2</v>
      </c>
      <c r="H119" s="3">
        <v>45366.879999999597</v>
      </c>
      <c r="I119" s="5">
        <v>4.8</v>
      </c>
      <c r="J119" s="2" t="s">
        <v>27</v>
      </c>
      <c r="K119" s="1" t="s">
        <v>28</v>
      </c>
      <c r="L119" s="9">
        <v>85.47</v>
      </c>
      <c r="M119" s="2" t="s">
        <v>50</v>
      </c>
    </row>
    <row r="120" spans="1:13" x14ac:dyDescent="0.25">
      <c r="A120" s="3">
        <v>45361.619999999588</v>
      </c>
      <c r="B120" s="3">
        <v>45362.669999999591</v>
      </c>
      <c r="C120" s="1" t="s">
        <v>46</v>
      </c>
      <c r="D120" s="7">
        <v>1</v>
      </c>
      <c r="E120" s="7">
        <v>1</v>
      </c>
      <c r="F120" s="3">
        <v>45364.469999999594</v>
      </c>
      <c r="G120" s="5">
        <f t="shared" si="1"/>
        <v>1.8000000000029104</v>
      </c>
      <c r="H120" s="3">
        <v>45366.469999999594</v>
      </c>
      <c r="I120" s="5">
        <v>3.8</v>
      </c>
      <c r="J120" s="2" t="s">
        <v>27</v>
      </c>
      <c r="K120" s="1" t="s">
        <v>28</v>
      </c>
      <c r="L120" s="9">
        <v>86.97</v>
      </c>
      <c r="M120" s="2" t="s">
        <v>15</v>
      </c>
    </row>
    <row r="121" spans="1:13" x14ac:dyDescent="0.25">
      <c r="A121" s="3">
        <v>45362.209999999584</v>
      </c>
      <c r="B121" s="3">
        <v>45363.259999999587</v>
      </c>
      <c r="C121" s="1" t="s">
        <v>19</v>
      </c>
      <c r="D121" s="7">
        <v>1</v>
      </c>
      <c r="E121" s="7">
        <v>1</v>
      </c>
      <c r="F121" s="3">
        <v>45363.759999999587</v>
      </c>
      <c r="G121" s="5">
        <f t="shared" si="1"/>
        <v>0.5</v>
      </c>
      <c r="H121" s="3">
        <v>45366.359999999586</v>
      </c>
      <c r="I121" s="5">
        <v>3.1</v>
      </c>
      <c r="J121" s="2" t="s">
        <v>27</v>
      </c>
      <c r="K121" s="1" t="s">
        <v>28</v>
      </c>
      <c r="L121" s="9">
        <v>72.650000000000006</v>
      </c>
      <c r="M121" s="2" t="s">
        <v>23</v>
      </c>
    </row>
    <row r="122" spans="1:13" x14ac:dyDescent="0.25">
      <c r="A122" s="3">
        <v>45362.799999999581</v>
      </c>
      <c r="B122" s="3">
        <v>45363.849999999584</v>
      </c>
      <c r="C122" s="1" t="s">
        <v>47</v>
      </c>
      <c r="D122" s="7">
        <v>3</v>
      </c>
      <c r="E122" s="7">
        <v>3</v>
      </c>
      <c r="F122" s="3">
        <v>45364.849999999584</v>
      </c>
      <c r="G122" s="5">
        <f t="shared" si="1"/>
        <v>1</v>
      </c>
      <c r="H122" s="3">
        <v>45367.149999999587</v>
      </c>
      <c r="I122" s="5">
        <v>3.3</v>
      </c>
      <c r="J122" s="2" t="s">
        <v>30</v>
      </c>
      <c r="K122" s="1" t="s">
        <v>31</v>
      </c>
      <c r="L122" s="9">
        <v>57.79</v>
      </c>
      <c r="M122" s="2" t="s">
        <v>50</v>
      </c>
    </row>
    <row r="123" spans="1:13" x14ac:dyDescent="0.25">
      <c r="A123" s="3">
        <v>45363.389999999577</v>
      </c>
      <c r="B123" s="3">
        <v>45364.43999999958</v>
      </c>
      <c r="C123" s="1" t="s">
        <v>44</v>
      </c>
      <c r="D123" s="7">
        <v>1</v>
      </c>
      <c r="E123" s="7">
        <v>3</v>
      </c>
      <c r="F123" s="3">
        <v>45365.43999999958</v>
      </c>
      <c r="G123" s="5">
        <f t="shared" si="1"/>
        <v>1</v>
      </c>
      <c r="H123" s="3">
        <v>45366.43999999958</v>
      </c>
      <c r="I123" s="5">
        <v>2</v>
      </c>
      <c r="J123" s="2" t="s">
        <v>37</v>
      </c>
      <c r="K123" s="1" t="s">
        <v>38</v>
      </c>
      <c r="L123" s="9">
        <v>59.47</v>
      </c>
      <c r="M123" s="2" t="s">
        <v>15</v>
      </c>
    </row>
    <row r="124" spans="1:13" x14ac:dyDescent="0.25">
      <c r="A124" s="3">
        <v>45363.979999999574</v>
      </c>
      <c r="B124" s="3">
        <v>45365.029999999577</v>
      </c>
      <c r="C124" s="1" t="s">
        <v>39</v>
      </c>
      <c r="D124" s="7">
        <v>1</v>
      </c>
      <c r="E124" s="7">
        <v>1</v>
      </c>
      <c r="F124" s="3">
        <v>45365.629999999575</v>
      </c>
      <c r="G124" s="5">
        <f t="shared" si="1"/>
        <v>0.59999999999854481</v>
      </c>
      <c r="H124" s="3">
        <v>45368.929999999578</v>
      </c>
      <c r="I124" s="5">
        <v>3.9</v>
      </c>
      <c r="J124" s="2" t="s">
        <v>35</v>
      </c>
      <c r="K124" s="1" t="s">
        <v>36</v>
      </c>
      <c r="L124" s="9">
        <v>56.75</v>
      </c>
      <c r="M124" s="2" t="s">
        <v>23</v>
      </c>
    </row>
    <row r="125" spans="1:13" x14ac:dyDescent="0.25">
      <c r="A125" s="3">
        <v>45364.56999999957</v>
      </c>
      <c r="B125" s="3">
        <v>45365.619999999573</v>
      </c>
      <c r="C125" s="1" t="s">
        <v>34</v>
      </c>
      <c r="D125" s="7">
        <v>1</v>
      </c>
      <c r="E125" s="7">
        <v>1</v>
      </c>
      <c r="F125" s="3">
        <v>45366.419999999576</v>
      </c>
      <c r="G125" s="5">
        <f t="shared" si="1"/>
        <v>0.80000000000291038</v>
      </c>
      <c r="H125" s="3">
        <v>45371.219999999572</v>
      </c>
      <c r="I125" s="5">
        <v>5.6</v>
      </c>
      <c r="J125" s="2" t="s">
        <v>35</v>
      </c>
      <c r="K125" s="1" t="s">
        <v>36</v>
      </c>
      <c r="L125" s="9">
        <v>88.91</v>
      </c>
      <c r="M125" s="2" t="s">
        <v>50</v>
      </c>
    </row>
    <row r="126" spans="1:13" x14ac:dyDescent="0.25">
      <c r="A126" s="3">
        <v>45365.159999999567</v>
      </c>
      <c r="B126" s="3">
        <v>45366.20999999957</v>
      </c>
      <c r="C126" s="1" t="s">
        <v>44</v>
      </c>
      <c r="D126" s="7">
        <v>1</v>
      </c>
      <c r="E126" s="7">
        <v>3</v>
      </c>
      <c r="F126" s="3">
        <v>45366.909999999567</v>
      </c>
      <c r="G126" s="5">
        <f t="shared" si="1"/>
        <v>0.69999999999708962</v>
      </c>
      <c r="H126" s="3">
        <v>45370.309999999568</v>
      </c>
      <c r="I126" s="5">
        <v>4.0999999999999996</v>
      </c>
      <c r="J126" s="2" t="s">
        <v>32</v>
      </c>
      <c r="K126" s="1" t="s">
        <v>33</v>
      </c>
      <c r="L126" s="9">
        <v>68.31</v>
      </c>
      <c r="M126" s="2" t="s">
        <v>50</v>
      </c>
    </row>
    <row r="127" spans="1:13" x14ac:dyDescent="0.25">
      <c r="A127" s="3">
        <v>45365.749999999563</v>
      </c>
      <c r="B127" s="3">
        <v>45366.799999999566</v>
      </c>
      <c r="C127" s="1" t="s">
        <v>44</v>
      </c>
      <c r="D127" s="7">
        <v>1</v>
      </c>
      <c r="E127" s="7">
        <v>3</v>
      </c>
      <c r="F127" s="3">
        <v>45367.299999999566</v>
      </c>
      <c r="G127" s="5">
        <f t="shared" si="1"/>
        <v>0.5</v>
      </c>
      <c r="H127" s="3">
        <v>45367.799999999566</v>
      </c>
      <c r="I127" s="5">
        <v>1</v>
      </c>
      <c r="J127" s="2" t="s">
        <v>17</v>
      </c>
      <c r="K127" s="1" t="s">
        <v>18</v>
      </c>
      <c r="L127" s="9">
        <v>39.35</v>
      </c>
      <c r="M127" s="2" t="s">
        <v>15</v>
      </c>
    </row>
    <row r="128" spans="1:13" x14ac:dyDescent="0.25">
      <c r="A128" s="3">
        <v>45366.33999999956</v>
      </c>
      <c r="B128" s="3">
        <v>45366.352999999559</v>
      </c>
      <c r="C128" s="1" t="s">
        <v>45</v>
      </c>
      <c r="D128" s="7">
        <v>1</v>
      </c>
      <c r="E128" s="7">
        <v>1</v>
      </c>
      <c r="F128" s="3">
        <v>45367.852999999559</v>
      </c>
      <c r="G128" s="5">
        <f t="shared" si="1"/>
        <v>1.5</v>
      </c>
      <c r="H128" s="3">
        <v>45370.452999999558</v>
      </c>
      <c r="I128" s="5">
        <v>4.0999999999999996</v>
      </c>
      <c r="J128" s="2" t="s">
        <v>17</v>
      </c>
      <c r="K128" s="1" t="s">
        <v>18</v>
      </c>
      <c r="L128" s="9">
        <v>85.45</v>
      </c>
      <c r="M128" s="2" t="s">
        <v>23</v>
      </c>
    </row>
    <row r="129" spans="1:13" x14ac:dyDescent="0.25">
      <c r="A129" s="3">
        <v>45366.929999999556</v>
      </c>
      <c r="B129" s="3">
        <v>45366.942999999555</v>
      </c>
      <c r="C129" s="1" t="s">
        <v>16</v>
      </c>
      <c r="D129" s="7">
        <v>1</v>
      </c>
      <c r="E129" s="7">
        <v>1</v>
      </c>
      <c r="F129" s="3">
        <v>45367.942999999555</v>
      </c>
      <c r="G129" s="5">
        <f t="shared" si="1"/>
        <v>1</v>
      </c>
      <c r="H129" s="3">
        <v>45371.942999999555</v>
      </c>
      <c r="I129" s="5">
        <v>5</v>
      </c>
      <c r="J129" s="2" t="s">
        <v>32</v>
      </c>
      <c r="K129" s="1" t="s">
        <v>33</v>
      </c>
      <c r="L129" s="9">
        <v>87.42</v>
      </c>
      <c r="M129" s="2" t="s">
        <v>15</v>
      </c>
    </row>
    <row r="130" spans="1:13" x14ac:dyDescent="0.25">
      <c r="A130" s="3">
        <v>45367.519999999553</v>
      </c>
      <c r="B130" s="3">
        <v>45367.532999999552</v>
      </c>
      <c r="C130" s="1" t="s">
        <v>34</v>
      </c>
      <c r="D130" s="7">
        <v>1</v>
      </c>
      <c r="E130" s="7">
        <v>1</v>
      </c>
      <c r="F130" s="3">
        <v>45369.532999999552</v>
      </c>
      <c r="G130" s="5">
        <f t="shared" si="1"/>
        <v>2</v>
      </c>
      <c r="H130" s="3">
        <v>45370.932999999553</v>
      </c>
      <c r="I130" s="5">
        <v>3.4</v>
      </c>
      <c r="J130" s="2" t="s">
        <v>13</v>
      </c>
      <c r="K130" s="1" t="s">
        <v>14</v>
      </c>
      <c r="L130" s="9">
        <v>71.650000000000006</v>
      </c>
      <c r="M130" s="2" t="s">
        <v>15</v>
      </c>
    </row>
    <row r="131" spans="1:13" x14ac:dyDescent="0.25">
      <c r="A131" s="3">
        <v>45368.109999999549</v>
      </c>
      <c r="B131" s="3">
        <v>45368.122999999548</v>
      </c>
      <c r="C131" s="1" t="s">
        <v>48</v>
      </c>
      <c r="D131" s="7">
        <v>1</v>
      </c>
      <c r="E131" s="7">
        <v>1</v>
      </c>
      <c r="F131" s="3">
        <v>45368.722999999547</v>
      </c>
      <c r="G131" s="5">
        <f t="shared" ref="G131:G194" si="2">F131-B131</f>
        <v>0.59999999999854481</v>
      </c>
      <c r="H131" s="3">
        <v>45370.422999999551</v>
      </c>
      <c r="I131" s="5">
        <v>2.2999999999999998</v>
      </c>
      <c r="J131" s="2" t="s">
        <v>17</v>
      </c>
      <c r="K131" s="1" t="s">
        <v>18</v>
      </c>
      <c r="L131" s="9">
        <v>57.91</v>
      </c>
      <c r="M131" s="2" t="s">
        <v>50</v>
      </c>
    </row>
    <row r="132" spans="1:13" x14ac:dyDescent="0.25">
      <c r="A132" s="3">
        <v>45368.699999999546</v>
      </c>
      <c r="B132" s="3">
        <v>45368.712999999545</v>
      </c>
      <c r="C132" s="1" t="s">
        <v>26</v>
      </c>
      <c r="D132" s="7">
        <v>1</v>
      </c>
      <c r="E132" s="7">
        <v>1</v>
      </c>
      <c r="F132" s="3">
        <v>45370.512999999548</v>
      </c>
      <c r="G132" s="5">
        <f t="shared" si="2"/>
        <v>1.8000000000029104</v>
      </c>
      <c r="H132" s="3">
        <v>45371.012999999548</v>
      </c>
      <c r="I132" s="5">
        <v>2.2999999999999998</v>
      </c>
      <c r="J132" s="2" t="s">
        <v>20</v>
      </c>
      <c r="K132" s="1" t="s">
        <v>21</v>
      </c>
      <c r="L132" s="9">
        <v>58.35</v>
      </c>
      <c r="M132" s="2" t="s">
        <v>23</v>
      </c>
    </row>
    <row r="133" spans="1:13" x14ac:dyDescent="0.25">
      <c r="A133" s="3">
        <v>45369.289999999542</v>
      </c>
      <c r="B133" s="3">
        <v>45369.302999999541</v>
      </c>
      <c r="C133" s="1" t="s">
        <v>46</v>
      </c>
      <c r="D133" s="7">
        <v>1</v>
      </c>
      <c r="E133" s="7">
        <v>1</v>
      </c>
      <c r="F133" s="3">
        <v>45370.302999999541</v>
      </c>
      <c r="G133" s="5">
        <f t="shared" si="2"/>
        <v>1</v>
      </c>
      <c r="H133" s="3">
        <v>45371.90299999954</v>
      </c>
      <c r="I133" s="5">
        <v>2.6</v>
      </c>
      <c r="J133" s="2" t="s">
        <v>13</v>
      </c>
      <c r="K133" s="1" t="s">
        <v>14</v>
      </c>
      <c r="L133" s="9">
        <v>56.12</v>
      </c>
      <c r="M133" s="2" t="s">
        <v>23</v>
      </c>
    </row>
    <row r="134" spans="1:13" x14ac:dyDescent="0.25">
      <c r="A134" s="3">
        <v>45369.879999999539</v>
      </c>
      <c r="B134" s="3">
        <v>45369.892999999538</v>
      </c>
      <c r="C134" s="1" t="s">
        <v>22</v>
      </c>
      <c r="D134" s="7">
        <v>4</v>
      </c>
      <c r="E134" s="7">
        <v>8</v>
      </c>
      <c r="F134" s="3">
        <v>45371.792999999539</v>
      </c>
      <c r="G134" s="5">
        <f t="shared" si="2"/>
        <v>1.9000000000014552</v>
      </c>
      <c r="H134" s="3">
        <v>45375.492999999537</v>
      </c>
      <c r="I134" s="5">
        <v>5.6</v>
      </c>
      <c r="J134" s="2" t="s">
        <v>24</v>
      </c>
      <c r="K134" s="1" t="s">
        <v>25</v>
      </c>
      <c r="L134" s="9">
        <v>85.54</v>
      </c>
      <c r="M134" s="2" t="s">
        <v>23</v>
      </c>
    </row>
    <row r="135" spans="1:13" x14ac:dyDescent="0.25">
      <c r="A135" s="3">
        <v>45370.469999999536</v>
      </c>
      <c r="B135" s="3">
        <v>45370.482999999535</v>
      </c>
      <c r="C135" s="1" t="s">
        <v>29</v>
      </c>
      <c r="D135" s="7">
        <v>1</v>
      </c>
      <c r="E135" s="7">
        <v>1</v>
      </c>
      <c r="F135" s="3">
        <v>45371.982999999535</v>
      </c>
      <c r="G135" s="5">
        <f t="shared" si="2"/>
        <v>1.5</v>
      </c>
      <c r="H135" s="3">
        <v>45375.482999999535</v>
      </c>
      <c r="I135" s="5">
        <v>5</v>
      </c>
      <c r="J135" s="2" t="s">
        <v>27</v>
      </c>
      <c r="K135" s="1" t="s">
        <v>28</v>
      </c>
      <c r="L135" s="9">
        <v>67.959999999999994</v>
      </c>
      <c r="M135" s="2" t="s">
        <v>50</v>
      </c>
    </row>
    <row r="136" spans="1:13" x14ac:dyDescent="0.25">
      <c r="A136" s="3">
        <v>45371.059999999532</v>
      </c>
      <c r="B136" s="3">
        <v>45371.072999999531</v>
      </c>
      <c r="C136" s="1" t="s">
        <v>40</v>
      </c>
      <c r="D136" s="7">
        <v>4</v>
      </c>
      <c r="E136" s="7">
        <v>8</v>
      </c>
      <c r="F136" s="3">
        <v>45372.772999999528</v>
      </c>
      <c r="G136" s="5">
        <f t="shared" si="2"/>
        <v>1.6999999999970896</v>
      </c>
      <c r="H136" s="3">
        <v>45373.572997685187</v>
      </c>
      <c r="I136" s="5">
        <v>2.5</v>
      </c>
      <c r="J136" s="2" t="s">
        <v>30</v>
      </c>
      <c r="K136" s="1" t="s">
        <v>31</v>
      </c>
      <c r="L136" s="9">
        <v>35.83</v>
      </c>
      <c r="M136" s="2" t="s">
        <v>15</v>
      </c>
    </row>
    <row r="137" spans="1:13" x14ac:dyDescent="0.25">
      <c r="A137" s="3">
        <v>45371.649999999529</v>
      </c>
      <c r="B137" s="3">
        <v>45371.659999999531</v>
      </c>
      <c r="C137" s="1" t="s">
        <v>47</v>
      </c>
      <c r="D137" s="7">
        <v>1</v>
      </c>
      <c r="E137" s="7">
        <v>1</v>
      </c>
      <c r="F137" s="3">
        <v>45373.359999999528</v>
      </c>
      <c r="G137" s="5">
        <f t="shared" si="2"/>
        <v>1.6999999999970896</v>
      </c>
      <c r="H137" s="3">
        <v>45377.059999999532</v>
      </c>
      <c r="I137" s="5">
        <v>5.4</v>
      </c>
      <c r="J137" s="2" t="s">
        <v>32</v>
      </c>
      <c r="K137" s="1" t="s">
        <v>33</v>
      </c>
      <c r="L137" s="9">
        <v>87.73</v>
      </c>
      <c r="M137" s="2" t="s">
        <v>23</v>
      </c>
    </row>
    <row r="138" spans="1:13" x14ac:dyDescent="0.25">
      <c r="A138" s="3">
        <v>45372.239999999525</v>
      </c>
      <c r="B138" s="3">
        <v>45372.249999999527</v>
      </c>
      <c r="C138" s="1" t="s">
        <v>47</v>
      </c>
      <c r="D138" s="7">
        <v>1</v>
      </c>
      <c r="E138" s="7">
        <v>1</v>
      </c>
      <c r="F138" s="3">
        <v>45372.849999999526</v>
      </c>
      <c r="G138" s="5">
        <f t="shared" si="2"/>
        <v>0.59999999999854481</v>
      </c>
      <c r="H138" s="3">
        <v>45375.349999999526</v>
      </c>
      <c r="I138" s="5">
        <v>3.1</v>
      </c>
      <c r="J138" s="2" t="s">
        <v>35</v>
      </c>
      <c r="K138" s="1" t="s">
        <v>36</v>
      </c>
      <c r="L138" s="9">
        <v>86.31</v>
      </c>
      <c r="M138" s="2" t="s">
        <v>15</v>
      </c>
    </row>
    <row r="139" spans="1:13" x14ac:dyDescent="0.25">
      <c r="A139" s="3">
        <v>45372.829999999522</v>
      </c>
      <c r="B139" s="3">
        <v>45372.839999999524</v>
      </c>
      <c r="C139" s="1" t="s">
        <v>46</v>
      </c>
      <c r="D139" s="7">
        <v>1</v>
      </c>
      <c r="E139" s="7">
        <v>1</v>
      </c>
      <c r="F139" s="3">
        <v>45374.039999999521</v>
      </c>
      <c r="G139" s="5">
        <f t="shared" si="2"/>
        <v>1.1999999999970896</v>
      </c>
      <c r="H139" s="3">
        <v>45377.139999999526</v>
      </c>
      <c r="I139" s="5">
        <v>4.3</v>
      </c>
      <c r="J139" s="2" t="s">
        <v>37</v>
      </c>
      <c r="K139" s="1" t="s">
        <v>38</v>
      </c>
      <c r="L139" s="9">
        <v>72.02</v>
      </c>
      <c r="M139" s="2" t="s">
        <v>23</v>
      </c>
    </row>
    <row r="140" spans="1:13" x14ac:dyDescent="0.25">
      <c r="A140" s="3">
        <v>45373.419999999518</v>
      </c>
      <c r="B140" s="3">
        <v>45373.42999999952</v>
      </c>
      <c r="C140" s="1" t="s">
        <v>43</v>
      </c>
      <c r="D140" s="7">
        <v>1</v>
      </c>
      <c r="E140" s="7">
        <v>1</v>
      </c>
      <c r="F140" s="3">
        <v>45374.529999999519</v>
      </c>
      <c r="G140" s="5">
        <f t="shared" si="2"/>
        <v>1.0999999999985448</v>
      </c>
      <c r="H140" s="3">
        <v>45377.42999999952</v>
      </c>
      <c r="I140" s="5">
        <v>4</v>
      </c>
      <c r="J140" s="2" t="s">
        <v>37</v>
      </c>
      <c r="K140" s="1" t="s">
        <v>38</v>
      </c>
      <c r="L140" s="9">
        <v>57.85</v>
      </c>
      <c r="M140" s="2" t="s">
        <v>50</v>
      </c>
    </row>
    <row r="141" spans="1:13" x14ac:dyDescent="0.25">
      <c r="A141" s="3">
        <v>45374.009999999515</v>
      </c>
      <c r="B141" s="3">
        <v>45374.019999999517</v>
      </c>
      <c r="C141" s="1" t="s">
        <v>22</v>
      </c>
      <c r="D141" s="7">
        <v>1</v>
      </c>
      <c r="E141" s="7">
        <v>2</v>
      </c>
      <c r="F141" s="3">
        <v>45375.219999999514</v>
      </c>
      <c r="G141" s="5">
        <f t="shared" si="2"/>
        <v>1.1999999999970896</v>
      </c>
      <c r="H141" s="3">
        <v>45377.019999999517</v>
      </c>
      <c r="I141" s="5">
        <v>3</v>
      </c>
      <c r="J141" s="2" t="s">
        <v>37</v>
      </c>
      <c r="K141" s="1" t="s">
        <v>38</v>
      </c>
      <c r="L141" s="9">
        <v>56.75</v>
      </c>
      <c r="M141" s="2" t="s">
        <v>15</v>
      </c>
    </row>
    <row r="142" spans="1:13" x14ac:dyDescent="0.25">
      <c r="A142" s="3">
        <v>45374.599999999511</v>
      </c>
      <c r="B142" s="3">
        <v>45374.609999999513</v>
      </c>
      <c r="C142" s="1" t="s">
        <v>12</v>
      </c>
      <c r="D142" s="7">
        <v>1</v>
      </c>
      <c r="E142" s="7">
        <v>1</v>
      </c>
      <c r="F142" s="3">
        <v>45376.509999999515</v>
      </c>
      <c r="G142" s="5">
        <f t="shared" si="2"/>
        <v>1.9000000000014552</v>
      </c>
      <c r="H142" s="3">
        <v>45377.609999999513</v>
      </c>
      <c r="I142" s="5">
        <v>3</v>
      </c>
      <c r="J142" s="2" t="s">
        <v>37</v>
      </c>
      <c r="K142" s="1" t="s">
        <v>38</v>
      </c>
      <c r="L142" s="9">
        <v>55.54</v>
      </c>
      <c r="M142" s="2" t="s">
        <v>23</v>
      </c>
    </row>
    <row r="143" spans="1:13" x14ac:dyDescent="0.25">
      <c r="A143" s="3">
        <v>45375.189999999508</v>
      </c>
      <c r="B143" s="3">
        <v>45375.19999999951</v>
      </c>
      <c r="C143" s="1" t="s">
        <v>16</v>
      </c>
      <c r="D143" s="7">
        <v>3</v>
      </c>
      <c r="E143" s="7">
        <v>3</v>
      </c>
      <c r="F143" s="3">
        <v>45376.899999999507</v>
      </c>
      <c r="G143" s="5">
        <f t="shared" si="2"/>
        <v>1.6999999999970896</v>
      </c>
      <c r="H143" s="3">
        <v>45380.69999999951</v>
      </c>
      <c r="I143" s="5">
        <v>5.5</v>
      </c>
      <c r="J143" s="2" t="s">
        <v>37</v>
      </c>
      <c r="K143" s="1" t="s">
        <v>38</v>
      </c>
      <c r="L143" s="9">
        <v>88.68</v>
      </c>
      <c r="M143" s="2" t="s">
        <v>50</v>
      </c>
    </row>
    <row r="144" spans="1:13" x14ac:dyDescent="0.25">
      <c r="A144" s="3">
        <v>45375.779999999504</v>
      </c>
      <c r="B144" s="3">
        <v>45375.789999999506</v>
      </c>
      <c r="C144" s="1" t="s">
        <v>47</v>
      </c>
      <c r="D144" s="7">
        <v>1</v>
      </c>
      <c r="E144" s="7">
        <v>1</v>
      </c>
      <c r="F144" s="3">
        <v>45377.189999999508</v>
      </c>
      <c r="G144" s="5">
        <f t="shared" si="2"/>
        <v>1.4000000000014552</v>
      </c>
      <c r="H144" s="3">
        <v>45379.489999999503</v>
      </c>
      <c r="I144" s="5">
        <v>3.7</v>
      </c>
      <c r="J144" s="2" t="s">
        <v>37</v>
      </c>
      <c r="K144" s="1" t="s">
        <v>38</v>
      </c>
      <c r="L144" s="9">
        <v>69.16</v>
      </c>
      <c r="M144" s="2" t="s">
        <v>15</v>
      </c>
    </row>
    <row r="145" spans="1:13" x14ac:dyDescent="0.25">
      <c r="A145" s="3">
        <v>45376.369999999501</v>
      </c>
      <c r="B145" s="3">
        <v>45376.379999999503</v>
      </c>
      <c r="C145" s="1" t="s">
        <v>19</v>
      </c>
      <c r="D145" s="7">
        <v>1</v>
      </c>
      <c r="E145" s="7">
        <v>1</v>
      </c>
      <c r="F145" s="3">
        <v>45378.279999999504</v>
      </c>
      <c r="G145" s="5">
        <f t="shared" si="2"/>
        <v>1.9000000000014552</v>
      </c>
      <c r="H145" s="3">
        <v>45378.779999999504</v>
      </c>
      <c r="I145" s="5">
        <v>2.4</v>
      </c>
      <c r="J145" s="2" t="s">
        <v>24</v>
      </c>
      <c r="K145" s="1" t="s">
        <v>25</v>
      </c>
      <c r="L145" s="9">
        <v>36.81</v>
      </c>
      <c r="M145" s="2" t="s">
        <v>50</v>
      </c>
    </row>
    <row r="146" spans="1:13" x14ac:dyDescent="0.25">
      <c r="A146" s="3">
        <v>45376.959999999497</v>
      </c>
      <c r="B146" s="3">
        <v>45378.0099999995</v>
      </c>
      <c r="C146" s="1" t="s">
        <v>46</v>
      </c>
      <c r="D146" s="7">
        <v>3</v>
      </c>
      <c r="E146" s="7">
        <v>3</v>
      </c>
      <c r="F146" s="3">
        <v>45378.5099999995</v>
      </c>
      <c r="G146" s="5">
        <f t="shared" si="2"/>
        <v>0.5</v>
      </c>
      <c r="H146" s="3">
        <v>45382.309999999503</v>
      </c>
      <c r="I146" s="5">
        <v>4.3</v>
      </c>
      <c r="J146" s="2" t="s">
        <v>24</v>
      </c>
      <c r="K146" s="1" t="s">
        <v>25</v>
      </c>
      <c r="L146" s="9">
        <v>86.86</v>
      </c>
      <c r="M146" s="2" t="s">
        <v>15</v>
      </c>
    </row>
    <row r="147" spans="1:13" x14ac:dyDescent="0.25">
      <c r="A147" s="3">
        <v>45377.549999999494</v>
      </c>
      <c r="B147" s="3">
        <v>45378.599999999497</v>
      </c>
      <c r="C147" s="1" t="s">
        <v>39</v>
      </c>
      <c r="D147" s="7">
        <v>1</v>
      </c>
      <c r="E147" s="7">
        <v>1</v>
      </c>
      <c r="F147" s="3">
        <v>45379.799999999494</v>
      </c>
      <c r="G147" s="5">
        <f t="shared" si="2"/>
        <v>1.1999999999970896</v>
      </c>
      <c r="H147" s="3">
        <v>45383.299999999494</v>
      </c>
      <c r="I147" s="5">
        <v>4.7</v>
      </c>
      <c r="J147" s="2" t="s">
        <v>24</v>
      </c>
      <c r="K147" s="1" t="s">
        <v>25</v>
      </c>
      <c r="L147" s="9">
        <v>89.89</v>
      </c>
      <c r="M147" s="2" t="s">
        <v>23</v>
      </c>
    </row>
    <row r="148" spans="1:13" x14ac:dyDescent="0.25">
      <c r="A148" s="3">
        <v>45378.13999999949</v>
      </c>
      <c r="B148" s="3">
        <v>45379.189999999493</v>
      </c>
      <c r="C148" s="1" t="s">
        <v>46</v>
      </c>
      <c r="D148" s="7">
        <v>1</v>
      </c>
      <c r="E148" s="7">
        <v>1</v>
      </c>
      <c r="F148" s="3">
        <v>45380.38999999949</v>
      </c>
      <c r="G148" s="5">
        <f t="shared" si="2"/>
        <v>1.1999999999970896</v>
      </c>
      <c r="H148" s="3">
        <v>45382.989999999496</v>
      </c>
      <c r="I148" s="5">
        <v>3.8</v>
      </c>
      <c r="J148" s="2" t="s">
        <v>30</v>
      </c>
      <c r="K148" s="1" t="s">
        <v>31</v>
      </c>
      <c r="L148" s="9">
        <v>73.69</v>
      </c>
      <c r="M148" s="2" t="s">
        <v>23</v>
      </c>
    </row>
    <row r="149" spans="1:13" x14ac:dyDescent="0.25">
      <c r="A149" s="3">
        <v>45378.729999999487</v>
      </c>
      <c r="B149" s="3">
        <v>45379.77999999949</v>
      </c>
      <c r="C149" s="1" t="s">
        <v>12</v>
      </c>
      <c r="D149" s="7">
        <v>1</v>
      </c>
      <c r="E149" s="7">
        <v>1</v>
      </c>
      <c r="F149" s="3">
        <v>45380.879999999488</v>
      </c>
      <c r="G149" s="5">
        <f t="shared" si="2"/>
        <v>1.0999999999985448</v>
      </c>
      <c r="H149" s="3">
        <v>45383.479999999487</v>
      </c>
      <c r="I149" s="5">
        <v>3.7</v>
      </c>
      <c r="J149" s="2" t="s">
        <v>30</v>
      </c>
      <c r="K149" s="1" t="s">
        <v>31</v>
      </c>
      <c r="L149" s="9">
        <v>57.730000000000004</v>
      </c>
      <c r="M149" s="2" t="s">
        <v>50</v>
      </c>
    </row>
    <row r="150" spans="1:13" x14ac:dyDescent="0.25">
      <c r="A150" s="3">
        <v>45379.319999999483</v>
      </c>
      <c r="B150" s="3">
        <v>45380.369999999486</v>
      </c>
      <c r="C150" s="1" t="s">
        <v>46</v>
      </c>
      <c r="D150" s="7">
        <v>1</v>
      </c>
      <c r="E150" s="7">
        <v>1</v>
      </c>
      <c r="F150" s="3">
        <v>45382.269999999487</v>
      </c>
      <c r="G150" s="5">
        <f t="shared" si="2"/>
        <v>1.9000000000014552</v>
      </c>
      <c r="H150" s="3">
        <v>45384.369999999486</v>
      </c>
      <c r="I150" s="5">
        <v>4</v>
      </c>
      <c r="J150" s="2" t="s">
        <v>30</v>
      </c>
      <c r="K150" s="1" t="s">
        <v>31</v>
      </c>
      <c r="L150" s="9">
        <v>56.57</v>
      </c>
      <c r="M150" s="2" t="s">
        <v>15</v>
      </c>
    </row>
    <row r="151" spans="1:13" x14ac:dyDescent="0.25">
      <c r="A151" s="3">
        <v>45379.90999999948</v>
      </c>
      <c r="B151" s="3">
        <v>45380.959999999483</v>
      </c>
      <c r="C151" s="1" t="s">
        <v>19</v>
      </c>
      <c r="D151" s="7">
        <v>1</v>
      </c>
      <c r="E151" s="7">
        <v>1</v>
      </c>
      <c r="F151" s="3">
        <v>45381.859999999484</v>
      </c>
      <c r="G151" s="5">
        <f t="shared" si="2"/>
        <v>0.90000000000145519</v>
      </c>
      <c r="H151" s="3">
        <v>45384.759999999485</v>
      </c>
      <c r="I151" s="5">
        <v>3.8</v>
      </c>
      <c r="J151" s="2" t="s">
        <v>30</v>
      </c>
      <c r="K151" s="1" t="s">
        <v>31</v>
      </c>
      <c r="L151" s="9">
        <v>57.86</v>
      </c>
      <c r="M151" s="2" t="s">
        <v>23</v>
      </c>
    </row>
    <row r="152" spans="1:13" x14ac:dyDescent="0.25">
      <c r="A152" s="3">
        <v>45380.499999999476</v>
      </c>
      <c r="B152" s="3">
        <v>45381.549999999479</v>
      </c>
      <c r="C152" s="1" t="s">
        <v>47</v>
      </c>
      <c r="D152" s="7">
        <v>3</v>
      </c>
      <c r="E152" s="7">
        <v>3</v>
      </c>
      <c r="F152" s="3">
        <v>45382.049999999479</v>
      </c>
      <c r="G152" s="5">
        <f t="shared" si="2"/>
        <v>0.5</v>
      </c>
      <c r="H152" s="3">
        <v>45386.649999999478</v>
      </c>
      <c r="I152" s="5">
        <v>5.0999999999999996</v>
      </c>
      <c r="J152" s="2" t="s">
        <v>27</v>
      </c>
      <c r="K152" s="1" t="s">
        <v>28</v>
      </c>
      <c r="L152" s="9">
        <v>89.64</v>
      </c>
      <c r="M152" s="2" t="s">
        <v>15</v>
      </c>
    </row>
    <row r="153" spans="1:13" x14ac:dyDescent="0.25">
      <c r="A153" s="3">
        <v>45381.089999999473</v>
      </c>
      <c r="B153" s="3">
        <v>45382.139999999476</v>
      </c>
      <c r="C153" s="1" t="s">
        <v>22</v>
      </c>
      <c r="D153" s="7">
        <v>1</v>
      </c>
      <c r="E153" s="7">
        <v>2</v>
      </c>
      <c r="F153" s="3">
        <v>45383.039999999477</v>
      </c>
      <c r="G153" s="5">
        <f t="shared" si="2"/>
        <v>0.90000000000145519</v>
      </c>
      <c r="H153" s="3">
        <v>45385.939999999478</v>
      </c>
      <c r="I153" s="5">
        <v>3.8</v>
      </c>
      <c r="J153" s="2" t="s">
        <v>27</v>
      </c>
      <c r="K153" s="1" t="s">
        <v>28</v>
      </c>
      <c r="L153" s="9">
        <v>69.28</v>
      </c>
      <c r="M153" s="2" t="s">
        <v>23</v>
      </c>
    </row>
    <row r="154" spans="1:13" x14ac:dyDescent="0.25">
      <c r="A154" s="3">
        <v>45381.679999999469</v>
      </c>
      <c r="B154" s="3">
        <v>45382.729999999472</v>
      </c>
      <c r="C154" s="1" t="s">
        <v>45</v>
      </c>
      <c r="D154" s="7">
        <v>1</v>
      </c>
      <c r="E154" s="7">
        <v>1</v>
      </c>
      <c r="F154" s="3">
        <v>45384.229999999472</v>
      </c>
      <c r="G154" s="5">
        <f t="shared" si="2"/>
        <v>1.5</v>
      </c>
      <c r="H154" s="3">
        <v>45384.929999999469</v>
      </c>
      <c r="I154" s="5">
        <v>2.2000000000000002</v>
      </c>
      <c r="J154" s="2" t="s">
        <v>27</v>
      </c>
      <c r="K154" s="1" t="s">
        <v>28</v>
      </c>
      <c r="L154" s="9">
        <v>35.44</v>
      </c>
      <c r="M154" s="2" t="s">
        <v>50</v>
      </c>
    </row>
    <row r="155" spans="1:13" x14ac:dyDescent="0.25">
      <c r="A155" s="3">
        <v>45382.269999999466</v>
      </c>
      <c r="B155" s="3">
        <v>45382.282999999465</v>
      </c>
      <c r="C155" s="1" t="s">
        <v>42</v>
      </c>
      <c r="D155" s="7">
        <v>1</v>
      </c>
      <c r="E155" s="7">
        <v>1</v>
      </c>
      <c r="F155" s="3">
        <v>45384.082999999468</v>
      </c>
      <c r="G155" s="5">
        <f t="shared" si="2"/>
        <v>1.8000000000029104</v>
      </c>
      <c r="H155" s="3">
        <v>45387.882999999463</v>
      </c>
      <c r="I155" s="5">
        <v>5.6</v>
      </c>
      <c r="J155" s="2" t="s">
        <v>27</v>
      </c>
      <c r="K155" s="1" t="s">
        <v>28</v>
      </c>
      <c r="L155" s="9">
        <v>85.91</v>
      </c>
      <c r="M155" s="2" t="s">
        <v>15</v>
      </c>
    </row>
    <row r="156" spans="1:13" x14ac:dyDescent="0.25">
      <c r="A156" s="3">
        <v>45382.859999999462</v>
      </c>
      <c r="B156" s="3">
        <v>45382.872999999461</v>
      </c>
      <c r="C156" s="1" t="s">
        <v>44</v>
      </c>
      <c r="D156" s="7">
        <v>3</v>
      </c>
      <c r="E156" s="7">
        <v>9</v>
      </c>
      <c r="F156" s="3">
        <v>45383.47299999946</v>
      </c>
      <c r="G156" s="5">
        <f t="shared" si="2"/>
        <v>0.59999999999854481</v>
      </c>
      <c r="H156" s="3">
        <v>45387.772999999463</v>
      </c>
      <c r="I156" s="5">
        <v>4.9000000000000004</v>
      </c>
      <c r="J156" s="2" t="s">
        <v>30</v>
      </c>
      <c r="K156" s="1" t="s">
        <v>31</v>
      </c>
      <c r="L156" s="9">
        <v>89.18</v>
      </c>
      <c r="M156" s="2" t="s">
        <v>50</v>
      </c>
    </row>
    <row r="157" spans="1:13" x14ac:dyDescent="0.25">
      <c r="A157" s="3">
        <v>45383.449999999459</v>
      </c>
      <c r="B157" s="3">
        <v>45383.462999999458</v>
      </c>
      <c r="C157" s="1" t="s">
        <v>19</v>
      </c>
      <c r="D157" s="7">
        <v>1</v>
      </c>
      <c r="E157" s="7">
        <v>1</v>
      </c>
      <c r="F157" s="3">
        <v>45384.562999999456</v>
      </c>
      <c r="G157" s="5">
        <f t="shared" si="2"/>
        <v>1.0999999999985448</v>
      </c>
      <c r="H157" s="3">
        <v>45387.162999999455</v>
      </c>
      <c r="I157" s="5">
        <v>3.7</v>
      </c>
      <c r="J157" s="2" t="s">
        <v>37</v>
      </c>
      <c r="K157" s="1" t="s">
        <v>38</v>
      </c>
      <c r="L157" s="9">
        <v>71.22</v>
      </c>
      <c r="M157" s="2" t="s">
        <v>23</v>
      </c>
    </row>
    <row r="158" spans="1:13" x14ac:dyDescent="0.25">
      <c r="A158" s="3">
        <v>45384.039999999455</v>
      </c>
      <c r="B158" s="3">
        <v>45384.052999999454</v>
      </c>
      <c r="C158" s="1" t="s">
        <v>40</v>
      </c>
      <c r="D158" s="7">
        <v>5</v>
      </c>
      <c r="E158" s="7">
        <v>10</v>
      </c>
      <c r="F158" s="3">
        <v>45385.252999999451</v>
      </c>
      <c r="G158" s="5">
        <f t="shared" si="2"/>
        <v>1.1999999999970896</v>
      </c>
      <c r="H158" s="3">
        <v>45387.352999999457</v>
      </c>
      <c r="I158" s="5">
        <v>3.3</v>
      </c>
      <c r="J158" s="2" t="s">
        <v>35</v>
      </c>
      <c r="K158" s="1" t="s">
        <v>36</v>
      </c>
      <c r="L158" s="9">
        <v>56.97</v>
      </c>
      <c r="M158" s="2" t="s">
        <v>23</v>
      </c>
    </row>
    <row r="159" spans="1:13" x14ac:dyDescent="0.25">
      <c r="A159" s="3">
        <v>45384.629999999452</v>
      </c>
      <c r="B159" s="3">
        <v>45384.642999999451</v>
      </c>
      <c r="C159" s="1" t="s">
        <v>45</v>
      </c>
      <c r="D159" s="7">
        <v>1</v>
      </c>
      <c r="E159" s="7">
        <v>1</v>
      </c>
      <c r="F159" s="3">
        <v>45385.442999999454</v>
      </c>
      <c r="G159" s="5">
        <f t="shared" si="2"/>
        <v>0.80000000000291038</v>
      </c>
      <c r="H159" s="3">
        <v>45386.942999999454</v>
      </c>
      <c r="I159" s="5">
        <v>2.2999999999999998</v>
      </c>
      <c r="J159" s="2" t="s">
        <v>35</v>
      </c>
      <c r="K159" s="1" t="s">
        <v>36</v>
      </c>
      <c r="L159" s="9">
        <v>56.69</v>
      </c>
      <c r="M159" s="2" t="s">
        <v>50</v>
      </c>
    </row>
    <row r="160" spans="1:13" x14ac:dyDescent="0.25">
      <c r="A160" s="3">
        <v>45385.219999999448</v>
      </c>
      <c r="B160" s="3">
        <v>45385.232999999447</v>
      </c>
      <c r="C160" s="1" t="s">
        <v>46</v>
      </c>
      <c r="D160" s="7">
        <v>1</v>
      </c>
      <c r="E160" s="7">
        <v>1</v>
      </c>
      <c r="F160" s="3">
        <v>45385.832999999446</v>
      </c>
      <c r="G160" s="5">
        <f t="shared" si="2"/>
        <v>0.59999999999854481</v>
      </c>
      <c r="H160" s="3">
        <v>45387.632999999449</v>
      </c>
      <c r="I160" s="5">
        <v>2.4</v>
      </c>
      <c r="J160" s="2" t="s">
        <v>32</v>
      </c>
      <c r="K160" s="1" t="s">
        <v>33</v>
      </c>
      <c r="L160" s="9">
        <v>58.01</v>
      </c>
      <c r="M160" s="2" t="s">
        <v>50</v>
      </c>
    </row>
    <row r="161" spans="1:13" x14ac:dyDescent="0.25">
      <c r="A161" s="3">
        <v>45385.809999999445</v>
      </c>
      <c r="B161" s="3">
        <v>45385.822999999444</v>
      </c>
      <c r="C161" s="1" t="s">
        <v>12</v>
      </c>
      <c r="D161" s="7">
        <v>4</v>
      </c>
      <c r="E161" s="7">
        <v>4</v>
      </c>
      <c r="F161" s="3">
        <v>45387.722999999445</v>
      </c>
      <c r="G161" s="5">
        <f t="shared" si="2"/>
        <v>1.9000000000014552</v>
      </c>
      <c r="H161" s="3">
        <v>45390.822999999444</v>
      </c>
      <c r="I161" s="5">
        <v>5</v>
      </c>
      <c r="J161" s="2" t="s">
        <v>17</v>
      </c>
      <c r="K161" s="1" t="s">
        <v>18</v>
      </c>
      <c r="L161" s="9">
        <v>89.6</v>
      </c>
      <c r="M161" s="2" t="s">
        <v>15</v>
      </c>
    </row>
    <row r="162" spans="1:13" x14ac:dyDescent="0.25">
      <c r="A162" s="3">
        <v>45386.399999999441</v>
      </c>
      <c r="B162" s="3">
        <v>45386.41299999944</v>
      </c>
      <c r="C162" s="1" t="s">
        <v>19</v>
      </c>
      <c r="D162" s="7">
        <v>1</v>
      </c>
      <c r="E162" s="7">
        <v>1</v>
      </c>
      <c r="F162" s="3">
        <v>45387.512999999439</v>
      </c>
      <c r="G162" s="5">
        <f t="shared" si="2"/>
        <v>1.0999999999985448</v>
      </c>
      <c r="H162" s="3">
        <v>45390.812999999442</v>
      </c>
      <c r="I162" s="5">
        <v>4.4000000000000004</v>
      </c>
      <c r="J162" s="2" t="s">
        <v>20</v>
      </c>
      <c r="K162" s="1" t="s">
        <v>21</v>
      </c>
      <c r="L162" s="9">
        <v>65.06</v>
      </c>
      <c r="M162" s="2" t="s">
        <v>50</v>
      </c>
    </row>
    <row r="163" spans="1:13" x14ac:dyDescent="0.25">
      <c r="A163" s="3">
        <v>45386.989999999438</v>
      </c>
      <c r="B163" s="3">
        <v>45387.002999999437</v>
      </c>
      <c r="C163" s="1" t="s">
        <v>12</v>
      </c>
      <c r="D163" s="7">
        <v>3</v>
      </c>
      <c r="E163" s="7">
        <v>3</v>
      </c>
      <c r="F163" s="3">
        <v>45388.902999999438</v>
      </c>
      <c r="G163" s="5">
        <f t="shared" si="2"/>
        <v>1.9000000000014552</v>
      </c>
      <c r="H163" s="3">
        <v>45389.80299999944</v>
      </c>
      <c r="I163" s="5">
        <v>2.8</v>
      </c>
      <c r="J163" s="2" t="s">
        <v>13</v>
      </c>
      <c r="K163" s="1" t="s">
        <v>14</v>
      </c>
      <c r="L163" s="9">
        <v>35.950000000000003</v>
      </c>
      <c r="M163" s="2" t="s">
        <v>50</v>
      </c>
    </row>
    <row r="164" spans="1:13" x14ac:dyDescent="0.25">
      <c r="A164" s="3">
        <v>45387.579999999434</v>
      </c>
      <c r="B164" s="3">
        <v>45387.589999999436</v>
      </c>
      <c r="C164" s="1" t="s">
        <v>47</v>
      </c>
      <c r="D164" s="7">
        <v>1</v>
      </c>
      <c r="E164" s="7">
        <v>1</v>
      </c>
      <c r="F164" s="3">
        <v>45388.989999999438</v>
      </c>
      <c r="G164" s="5">
        <f t="shared" si="2"/>
        <v>1.4000000000014552</v>
      </c>
      <c r="H164" s="3">
        <v>45391.989999999438</v>
      </c>
      <c r="I164" s="5">
        <v>4.4000000000000004</v>
      </c>
      <c r="J164" s="2" t="s">
        <v>24</v>
      </c>
      <c r="K164" s="1" t="s">
        <v>25</v>
      </c>
      <c r="L164" s="9">
        <v>88.1</v>
      </c>
      <c r="M164" s="2" t="s">
        <v>50</v>
      </c>
    </row>
    <row r="165" spans="1:13" x14ac:dyDescent="0.25">
      <c r="A165" s="3">
        <v>45388.169999999431</v>
      </c>
      <c r="B165" s="3">
        <v>45388.179999999433</v>
      </c>
      <c r="C165" s="1" t="s">
        <v>44</v>
      </c>
      <c r="D165" s="7">
        <v>1</v>
      </c>
      <c r="E165" s="7">
        <v>3</v>
      </c>
      <c r="F165" s="3">
        <v>45389.079999999434</v>
      </c>
      <c r="G165" s="5">
        <f t="shared" si="2"/>
        <v>0.90000000000145519</v>
      </c>
      <c r="H165" s="3">
        <v>45392.079999999434</v>
      </c>
      <c r="I165" s="5">
        <v>3.9</v>
      </c>
      <c r="J165" s="2" t="s">
        <v>27</v>
      </c>
      <c r="K165" s="1" t="s">
        <v>28</v>
      </c>
      <c r="L165" s="9">
        <v>86.05</v>
      </c>
      <c r="M165" s="2" t="s">
        <v>23</v>
      </c>
    </row>
    <row r="166" spans="1:13" x14ac:dyDescent="0.25">
      <c r="A166" s="3">
        <v>45388.759999999427</v>
      </c>
      <c r="B166" s="3">
        <v>45388.769999999429</v>
      </c>
      <c r="C166" s="1" t="s">
        <v>42</v>
      </c>
      <c r="D166" s="7">
        <v>1</v>
      </c>
      <c r="E166" s="7">
        <v>1</v>
      </c>
      <c r="F166" s="3">
        <v>45390.669999999431</v>
      </c>
      <c r="G166" s="5">
        <f t="shared" si="2"/>
        <v>1.9000000000014552</v>
      </c>
      <c r="H166" s="3">
        <v>45392.469999999426</v>
      </c>
      <c r="I166" s="5">
        <v>3.7</v>
      </c>
      <c r="J166" s="2" t="s">
        <v>30</v>
      </c>
      <c r="K166" s="1" t="s">
        <v>31</v>
      </c>
      <c r="L166" s="9">
        <v>70.3</v>
      </c>
      <c r="M166" s="2" t="s">
        <v>15</v>
      </c>
    </row>
    <row r="167" spans="1:13" x14ac:dyDescent="0.25">
      <c r="A167" s="3">
        <v>45389.349999999424</v>
      </c>
      <c r="B167" s="3">
        <v>45389.359999999426</v>
      </c>
      <c r="C167" s="1" t="s">
        <v>42</v>
      </c>
      <c r="D167" s="7">
        <v>1</v>
      </c>
      <c r="E167" s="7">
        <v>1</v>
      </c>
      <c r="F167" s="3">
        <v>45389.959999999424</v>
      </c>
      <c r="G167" s="5">
        <f t="shared" si="2"/>
        <v>0.59999999999854481</v>
      </c>
      <c r="H167" s="3">
        <v>45391.559999999423</v>
      </c>
      <c r="I167" s="5">
        <v>2.2000000000000002</v>
      </c>
      <c r="J167" s="2" t="s">
        <v>32</v>
      </c>
      <c r="K167" s="1" t="s">
        <v>33</v>
      </c>
      <c r="L167" s="9">
        <v>58.45</v>
      </c>
      <c r="M167" s="2" t="s">
        <v>15</v>
      </c>
    </row>
    <row r="168" spans="1:13" x14ac:dyDescent="0.25">
      <c r="A168" s="3">
        <v>45389.93999999942</v>
      </c>
      <c r="B168" s="3">
        <v>45389.949999999422</v>
      </c>
      <c r="C168" s="1" t="s">
        <v>43</v>
      </c>
      <c r="D168" s="7">
        <v>1</v>
      </c>
      <c r="E168" s="7">
        <v>1</v>
      </c>
      <c r="F168" s="3">
        <v>45390.649999999419</v>
      </c>
      <c r="G168" s="5">
        <f t="shared" si="2"/>
        <v>0.69999999999708962</v>
      </c>
      <c r="H168" s="3">
        <v>45393.349999999424</v>
      </c>
      <c r="I168" s="5">
        <v>3.4</v>
      </c>
      <c r="J168" s="2" t="s">
        <v>35</v>
      </c>
      <c r="K168" s="1" t="s">
        <v>36</v>
      </c>
      <c r="L168" s="9">
        <v>56.54</v>
      </c>
      <c r="M168" s="2" t="s">
        <v>15</v>
      </c>
    </row>
    <row r="169" spans="1:13" x14ac:dyDescent="0.25">
      <c r="A169" s="3">
        <v>45390.529999999417</v>
      </c>
      <c r="B169" s="3">
        <v>45390.539999999419</v>
      </c>
      <c r="C169" s="1" t="s">
        <v>43</v>
      </c>
      <c r="D169" s="7">
        <v>1</v>
      </c>
      <c r="E169" s="7">
        <v>1</v>
      </c>
      <c r="F169" s="3">
        <v>45391.839999999422</v>
      </c>
      <c r="G169" s="5">
        <f t="shared" si="2"/>
        <v>1.3000000000029104</v>
      </c>
      <c r="H169" s="3">
        <v>45394.039999999419</v>
      </c>
      <c r="I169" s="5">
        <v>3.5</v>
      </c>
      <c r="J169" s="2" t="s">
        <v>37</v>
      </c>
      <c r="K169" s="1" t="s">
        <v>38</v>
      </c>
      <c r="L169" s="9">
        <v>57.36</v>
      </c>
      <c r="M169" s="2" t="s">
        <v>50</v>
      </c>
    </row>
    <row r="170" spans="1:13" x14ac:dyDescent="0.25">
      <c r="A170" s="3">
        <v>45391.119999999413</v>
      </c>
      <c r="B170" s="3">
        <v>45391.129999999415</v>
      </c>
      <c r="C170" s="1" t="s">
        <v>34</v>
      </c>
      <c r="D170" s="7">
        <v>1</v>
      </c>
      <c r="E170" s="7">
        <v>1</v>
      </c>
      <c r="F170" s="3">
        <v>45392.529999999417</v>
      </c>
      <c r="G170" s="5">
        <f t="shared" si="2"/>
        <v>1.4000000000014552</v>
      </c>
      <c r="H170" s="3">
        <v>45395.929999999418</v>
      </c>
      <c r="I170" s="5">
        <v>4.8</v>
      </c>
      <c r="J170" s="2" t="s">
        <v>37</v>
      </c>
      <c r="K170" s="1" t="s">
        <v>38</v>
      </c>
      <c r="L170" s="9">
        <v>89.68</v>
      </c>
      <c r="M170" s="2" t="s">
        <v>15</v>
      </c>
    </row>
    <row r="171" spans="1:13" x14ac:dyDescent="0.25">
      <c r="A171" s="3">
        <v>45391.70999999941</v>
      </c>
      <c r="B171" s="3">
        <v>45391.719999999412</v>
      </c>
      <c r="C171" s="1" t="s">
        <v>39</v>
      </c>
      <c r="D171" s="7">
        <v>1</v>
      </c>
      <c r="E171" s="7">
        <v>1</v>
      </c>
      <c r="F171" s="3">
        <v>45392.31999999941</v>
      </c>
      <c r="G171" s="5">
        <f t="shared" si="2"/>
        <v>0.59999999999854481</v>
      </c>
      <c r="H171" s="3">
        <v>45395.919999999409</v>
      </c>
      <c r="I171" s="5">
        <v>4.2</v>
      </c>
      <c r="J171" s="2" t="s">
        <v>37</v>
      </c>
      <c r="K171" s="1" t="s">
        <v>38</v>
      </c>
      <c r="L171" s="9">
        <v>65.36</v>
      </c>
      <c r="M171" s="2" t="s">
        <v>23</v>
      </c>
    </row>
    <row r="172" spans="1:13" x14ac:dyDescent="0.25">
      <c r="A172" s="3">
        <v>45392.299999999406</v>
      </c>
      <c r="B172" s="3">
        <v>45392.309999999408</v>
      </c>
      <c r="C172" s="1" t="s">
        <v>43</v>
      </c>
      <c r="D172" s="7">
        <v>5</v>
      </c>
      <c r="E172" s="7">
        <v>5</v>
      </c>
      <c r="F172" s="3">
        <v>45392.809999999408</v>
      </c>
      <c r="G172" s="5">
        <f t="shared" si="2"/>
        <v>0.5</v>
      </c>
      <c r="H172" s="3">
        <v>45394.20999999941</v>
      </c>
      <c r="I172" s="5">
        <v>1.9</v>
      </c>
      <c r="J172" s="2" t="s">
        <v>37</v>
      </c>
      <c r="K172" s="1" t="s">
        <v>38</v>
      </c>
      <c r="L172" s="9">
        <v>38.96</v>
      </c>
      <c r="M172" s="2" t="s">
        <v>50</v>
      </c>
    </row>
    <row r="173" spans="1:13" x14ac:dyDescent="0.25">
      <c r="A173" s="3">
        <v>45392.889999999403</v>
      </c>
      <c r="B173" s="3">
        <v>45393.939999999406</v>
      </c>
      <c r="C173" s="1" t="s">
        <v>34</v>
      </c>
      <c r="D173" s="7">
        <v>1</v>
      </c>
      <c r="E173" s="7">
        <v>1</v>
      </c>
      <c r="F173" s="3">
        <v>45394.839999999407</v>
      </c>
      <c r="G173" s="5">
        <f t="shared" si="2"/>
        <v>0.90000000000145519</v>
      </c>
      <c r="H173" s="3">
        <v>45399.939999999406</v>
      </c>
      <c r="I173" s="5">
        <v>6</v>
      </c>
      <c r="J173" s="2" t="s">
        <v>37</v>
      </c>
      <c r="K173" s="1" t="s">
        <v>38</v>
      </c>
      <c r="L173" s="9">
        <v>89.92</v>
      </c>
      <c r="M173" s="2" t="s">
        <v>15</v>
      </c>
    </row>
    <row r="174" spans="1:13" x14ac:dyDescent="0.25">
      <c r="A174" s="3">
        <v>45393.479999999399</v>
      </c>
      <c r="B174" s="3">
        <v>45394.529999999402</v>
      </c>
      <c r="C174" s="1" t="s">
        <v>43</v>
      </c>
      <c r="D174" s="7">
        <v>1</v>
      </c>
      <c r="E174" s="7">
        <v>1</v>
      </c>
      <c r="F174" s="3">
        <v>45396.329999999405</v>
      </c>
      <c r="G174" s="5">
        <f t="shared" si="2"/>
        <v>1.8000000000029104</v>
      </c>
      <c r="H174" s="3">
        <v>45397.929999999404</v>
      </c>
      <c r="I174" s="5">
        <v>3.4</v>
      </c>
      <c r="J174" s="2" t="s">
        <v>37</v>
      </c>
      <c r="K174" s="1" t="s">
        <v>38</v>
      </c>
      <c r="L174" s="9">
        <v>89.89</v>
      </c>
      <c r="M174" s="2" t="s">
        <v>23</v>
      </c>
    </row>
    <row r="175" spans="1:13" x14ac:dyDescent="0.25">
      <c r="A175" s="3">
        <v>45394.069999999396</v>
      </c>
      <c r="B175" s="3">
        <v>45395.119999999399</v>
      </c>
      <c r="C175" s="1" t="s">
        <v>16</v>
      </c>
      <c r="D175" s="7">
        <v>1</v>
      </c>
      <c r="E175" s="7">
        <v>1</v>
      </c>
      <c r="F175" s="3">
        <v>45396.0199999994</v>
      </c>
      <c r="G175" s="5">
        <f t="shared" si="2"/>
        <v>0.90000000000145519</v>
      </c>
      <c r="H175" s="3">
        <v>45398.319999999396</v>
      </c>
      <c r="I175" s="5">
        <v>3.2</v>
      </c>
      <c r="J175" s="2" t="s">
        <v>24</v>
      </c>
      <c r="K175" s="1" t="s">
        <v>25</v>
      </c>
      <c r="L175" s="9">
        <v>71.06</v>
      </c>
      <c r="M175" s="2" t="s">
        <v>15</v>
      </c>
    </row>
    <row r="176" spans="1:13" x14ac:dyDescent="0.25">
      <c r="A176" s="3">
        <v>45394.659999999392</v>
      </c>
      <c r="B176" s="3">
        <v>45395.709999999395</v>
      </c>
      <c r="C176" s="1" t="s">
        <v>16</v>
      </c>
      <c r="D176" s="7">
        <v>3</v>
      </c>
      <c r="E176" s="7">
        <v>3</v>
      </c>
      <c r="F176" s="3">
        <v>45396.809999999394</v>
      </c>
      <c r="G176" s="5">
        <f t="shared" si="2"/>
        <v>1.0999999999985448</v>
      </c>
      <c r="H176" s="3">
        <v>45399.509999999398</v>
      </c>
      <c r="I176" s="5">
        <v>3.8</v>
      </c>
      <c r="J176" s="2" t="s">
        <v>24</v>
      </c>
      <c r="K176" s="1" t="s">
        <v>25</v>
      </c>
      <c r="L176" s="9">
        <v>58.69</v>
      </c>
      <c r="M176" s="2" t="s">
        <v>23</v>
      </c>
    </row>
    <row r="177" spans="1:13" x14ac:dyDescent="0.25">
      <c r="A177" s="3">
        <v>45395.249999999389</v>
      </c>
      <c r="B177" s="3">
        <v>45396.299999999392</v>
      </c>
      <c r="C177" s="1" t="s">
        <v>22</v>
      </c>
      <c r="D177" s="7">
        <v>1</v>
      </c>
      <c r="E177" s="7">
        <v>2</v>
      </c>
      <c r="F177" s="3">
        <v>45398.099999999395</v>
      </c>
      <c r="G177" s="5">
        <f t="shared" si="2"/>
        <v>1.8000000000029104</v>
      </c>
      <c r="H177" s="3">
        <v>45399.699999999393</v>
      </c>
      <c r="I177" s="5">
        <v>3.4</v>
      </c>
      <c r="J177" s="2" t="s">
        <v>24</v>
      </c>
      <c r="K177" s="1" t="s">
        <v>25</v>
      </c>
      <c r="L177" s="9">
        <v>56.09</v>
      </c>
      <c r="M177" s="2" t="s">
        <v>50</v>
      </c>
    </row>
    <row r="178" spans="1:13" x14ac:dyDescent="0.25">
      <c r="A178" s="3">
        <v>45395.839999999385</v>
      </c>
      <c r="B178" s="3">
        <v>45396.889999999388</v>
      </c>
      <c r="C178" s="1" t="s">
        <v>45</v>
      </c>
      <c r="D178" s="7">
        <v>5</v>
      </c>
      <c r="E178" s="7">
        <v>5</v>
      </c>
      <c r="F178" s="3">
        <v>45397.889999999388</v>
      </c>
      <c r="G178" s="5">
        <f t="shared" si="2"/>
        <v>1</v>
      </c>
      <c r="H178" s="3">
        <v>45399.589999999385</v>
      </c>
      <c r="I178" s="5">
        <v>2.7</v>
      </c>
      <c r="J178" s="2" t="s">
        <v>30</v>
      </c>
      <c r="K178" s="1" t="s">
        <v>31</v>
      </c>
      <c r="L178" s="9">
        <v>58.06</v>
      </c>
      <c r="M178" s="2" t="s">
        <v>23</v>
      </c>
    </row>
    <row r="179" spans="1:13" x14ac:dyDescent="0.25">
      <c r="A179" s="3">
        <v>45396.429999999382</v>
      </c>
      <c r="B179" s="3">
        <v>45397.479999999385</v>
      </c>
      <c r="C179" s="1" t="s">
        <v>12</v>
      </c>
      <c r="D179" s="7">
        <v>1</v>
      </c>
      <c r="E179" s="7">
        <v>1</v>
      </c>
      <c r="F179" s="3">
        <v>45399.179999999382</v>
      </c>
      <c r="G179" s="5">
        <f t="shared" si="2"/>
        <v>1.6999999999970896</v>
      </c>
      <c r="H179" s="3">
        <v>45402.579999999383</v>
      </c>
      <c r="I179" s="5">
        <v>5.0999999999999996</v>
      </c>
      <c r="J179" s="2" t="s">
        <v>30</v>
      </c>
      <c r="K179" s="1" t="s">
        <v>31</v>
      </c>
      <c r="L179" s="9">
        <v>89.92</v>
      </c>
      <c r="M179" s="2" t="s">
        <v>50</v>
      </c>
    </row>
    <row r="180" spans="1:13" x14ac:dyDescent="0.25">
      <c r="A180" s="3">
        <v>45397.019999999378</v>
      </c>
      <c r="B180" s="3">
        <v>45398.069999999381</v>
      </c>
      <c r="C180" s="1" t="s">
        <v>22</v>
      </c>
      <c r="D180" s="7">
        <v>1</v>
      </c>
      <c r="E180" s="7">
        <v>2</v>
      </c>
      <c r="F180" s="3">
        <v>45399.66999999938</v>
      </c>
      <c r="G180" s="5">
        <f t="shared" si="2"/>
        <v>1.5999999999985448</v>
      </c>
      <c r="H180" s="3">
        <v>45403.069999999381</v>
      </c>
      <c r="I180" s="5">
        <v>5</v>
      </c>
      <c r="J180" s="2" t="s">
        <v>30</v>
      </c>
      <c r="K180" s="1" t="s">
        <v>31</v>
      </c>
      <c r="L180" s="9">
        <v>68.05</v>
      </c>
      <c r="M180" s="2" t="s">
        <v>15</v>
      </c>
    </row>
    <row r="181" spans="1:13" x14ac:dyDescent="0.25">
      <c r="A181" s="3">
        <v>45397.609999999375</v>
      </c>
      <c r="B181" s="3">
        <v>45398.659999999378</v>
      </c>
      <c r="C181" s="1" t="s">
        <v>22</v>
      </c>
      <c r="D181" s="7">
        <v>3</v>
      </c>
      <c r="E181" s="7">
        <v>6</v>
      </c>
      <c r="F181" s="3">
        <v>45399.759999999376</v>
      </c>
      <c r="G181" s="5">
        <f t="shared" si="2"/>
        <v>1.0999999999985448</v>
      </c>
      <c r="H181" s="3">
        <v>45401.159999999378</v>
      </c>
      <c r="I181" s="5">
        <v>2.5</v>
      </c>
      <c r="J181" s="2" t="s">
        <v>30</v>
      </c>
      <c r="K181" s="1" t="s">
        <v>31</v>
      </c>
      <c r="L181" s="9">
        <v>36.49</v>
      </c>
      <c r="M181" s="2" t="s">
        <v>23</v>
      </c>
    </row>
    <row r="182" spans="1:13" x14ac:dyDescent="0.25">
      <c r="A182" s="3">
        <v>45398.199999999371</v>
      </c>
      <c r="B182" s="3">
        <v>45398.21299999937</v>
      </c>
      <c r="C182" s="1" t="s">
        <v>39</v>
      </c>
      <c r="D182" s="7">
        <v>1</v>
      </c>
      <c r="E182" s="7">
        <v>1</v>
      </c>
      <c r="F182" s="3">
        <v>45400.21299999937</v>
      </c>
      <c r="G182" s="5">
        <f t="shared" si="2"/>
        <v>2</v>
      </c>
      <c r="H182" s="3">
        <v>45402.812999999369</v>
      </c>
      <c r="I182" s="5">
        <v>4.5999999999999996</v>
      </c>
      <c r="J182" s="2" t="s">
        <v>27</v>
      </c>
      <c r="K182" s="1" t="s">
        <v>28</v>
      </c>
      <c r="L182" s="9">
        <v>88.85</v>
      </c>
      <c r="M182" s="2" t="s">
        <v>50</v>
      </c>
    </row>
    <row r="183" spans="1:13" x14ac:dyDescent="0.25">
      <c r="A183" s="3">
        <v>45398.789999999368</v>
      </c>
      <c r="B183" s="3">
        <v>45398.802999999367</v>
      </c>
      <c r="C183" s="1" t="s">
        <v>40</v>
      </c>
      <c r="D183" s="7">
        <v>1</v>
      </c>
      <c r="E183" s="7">
        <v>2</v>
      </c>
      <c r="F183" s="3">
        <v>45399.802999999367</v>
      </c>
      <c r="G183" s="5">
        <f t="shared" si="2"/>
        <v>1</v>
      </c>
      <c r="H183" s="3">
        <v>45403.10299999937</v>
      </c>
      <c r="I183" s="5">
        <v>4.3</v>
      </c>
      <c r="J183" s="2" t="s">
        <v>27</v>
      </c>
      <c r="K183" s="1" t="s">
        <v>28</v>
      </c>
      <c r="L183" s="9">
        <v>85.12</v>
      </c>
      <c r="M183" s="2" t="s">
        <v>15</v>
      </c>
    </row>
    <row r="184" spans="1:13" x14ac:dyDescent="0.25">
      <c r="A184" s="3">
        <v>45399.379999999364</v>
      </c>
      <c r="B184" s="3">
        <v>45399.392999999363</v>
      </c>
      <c r="C184" s="1" t="s">
        <v>42</v>
      </c>
      <c r="D184" s="7">
        <v>1</v>
      </c>
      <c r="E184" s="7">
        <v>1</v>
      </c>
      <c r="F184" s="3">
        <v>45399.992999999362</v>
      </c>
      <c r="G184" s="5">
        <f t="shared" si="2"/>
        <v>0.59999999999854481</v>
      </c>
      <c r="H184" s="3">
        <v>45403.692999999366</v>
      </c>
      <c r="I184" s="5">
        <v>4.3</v>
      </c>
      <c r="J184" s="2" t="s">
        <v>27</v>
      </c>
      <c r="K184" s="1" t="s">
        <v>28</v>
      </c>
      <c r="L184" s="9">
        <v>70.75</v>
      </c>
      <c r="M184" s="2" t="s">
        <v>23</v>
      </c>
    </row>
    <row r="185" spans="1:13" x14ac:dyDescent="0.25">
      <c r="A185" s="3">
        <v>45399.969999999361</v>
      </c>
      <c r="B185" s="3">
        <v>45399.98299999936</v>
      </c>
      <c r="C185" s="1" t="s">
        <v>48</v>
      </c>
      <c r="D185" s="7">
        <v>1</v>
      </c>
      <c r="E185" s="7">
        <v>1</v>
      </c>
      <c r="F185" s="3">
        <v>45401.682999999357</v>
      </c>
      <c r="G185" s="5">
        <f t="shared" si="2"/>
        <v>1.6999999999970896</v>
      </c>
      <c r="H185" s="3">
        <v>45403.582999999358</v>
      </c>
      <c r="I185" s="5">
        <v>3.6</v>
      </c>
      <c r="J185" s="2" t="s">
        <v>27</v>
      </c>
      <c r="K185" s="1" t="s">
        <v>28</v>
      </c>
      <c r="L185" s="9">
        <v>57.19</v>
      </c>
      <c r="M185" s="2" t="s">
        <v>50</v>
      </c>
    </row>
    <row r="186" spans="1:13" x14ac:dyDescent="0.25">
      <c r="A186" s="3">
        <v>45400.559999999357</v>
      </c>
      <c r="B186" s="3">
        <v>45400.572999999356</v>
      </c>
      <c r="C186" s="1" t="s">
        <v>22</v>
      </c>
      <c r="D186" s="7">
        <v>1</v>
      </c>
      <c r="E186" s="7">
        <v>2</v>
      </c>
      <c r="F186" s="3">
        <v>45402.372999999359</v>
      </c>
      <c r="G186" s="5">
        <f t="shared" si="2"/>
        <v>1.8000000000029104</v>
      </c>
      <c r="H186" s="3">
        <v>45403.272999999353</v>
      </c>
      <c r="I186" s="5">
        <v>2.7</v>
      </c>
      <c r="J186" s="2" t="s">
        <v>30</v>
      </c>
      <c r="K186" s="1" t="s">
        <v>31</v>
      </c>
      <c r="L186" s="9">
        <v>56.18</v>
      </c>
      <c r="M186" s="2" t="s">
        <v>50</v>
      </c>
    </row>
    <row r="187" spans="1:13" x14ac:dyDescent="0.25">
      <c r="A187" s="3">
        <v>45401.149999999354</v>
      </c>
      <c r="B187" s="3">
        <v>45401.162999999353</v>
      </c>
      <c r="C187" s="1" t="s">
        <v>47</v>
      </c>
      <c r="D187" s="7">
        <v>4</v>
      </c>
      <c r="E187" s="7">
        <v>4</v>
      </c>
      <c r="F187" s="3">
        <v>45401.962999999356</v>
      </c>
      <c r="G187" s="5">
        <f t="shared" si="2"/>
        <v>0.80000000000291038</v>
      </c>
      <c r="H187" s="3">
        <v>45403.762999999351</v>
      </c>
      <c r="I187" s="5">
        <v>2.6</v>
      </c>
      <c r="J187" s="2" t="s">
        <v>37</v>
      </c>
      <c r="K187" s="1" t="s">
        <v>38</v>
      </c>
      <c r="L187" s="9">
        <v>56.45</v>
      </c>
      <c r="M187" s="2" t="s">
        <v>50</v>
      </c>
    </row>
    <row r="188" spans="1:13" x14ac:dyDescent="0.25">
      <c r="A188" s="3">
        <v>45401.73999999935</v>
      </c>
      <c r="B188" s="3">
        <v>45401.752999999349</v>
      </c>
      <c r="C188" s="1" t="s">
        <v>39</v>
      </c>
      <c r="D188" s="7">
        <v>1</v>
      </c>
      <c r="E188" s="7">
        <v>1</v>
      </c>
      <c r="F188" s="3">
        <v>45402.452999999347</v>
      </c>
      <c r="G188" s="5">
        <f t="shared" si="2"/>
        <v>0.69999999999708962</v>
      </c>
      <c r="H188" s="3">
        <v>45406.252999999349</v>
      </c>
      <c r="I188" s="5">
        <v>4.5</v>
      </c>
      <c r="J188" s="2" t="s">
        <v>35</v>
      </c>
      <c r="K188" s="1" t="s">
        <v>36</v>
      </c>
      <c r="L188" s="9">
        <v>85.3</v>
      </c>
      <c r="M188" s="2" t="s">
        <v>23</v>
      </c>
    </row>
    <row r="189" spans="1:13" x14ac:dyDescent="0.25">
      <c r="A189" s="3">
        <v>45402.329999999347</v>
      </c>
      <c r="B189" s="3">
        <v>45402.342999999346</v>
      </c>
      <c r="C189" s="1" t="s">
        <v>26</v>
      </c>
      <c r="D189" s="7">
        <v>1</v>
      </c>
      <c r="E189" s="7">
        <v>1</v>
      </c>
      <c r="F189" s="3">
        <v>45403.542999999343</v>
      </c>
      <c r="G189" s="5">
        <f t="shared" si="2"/>
        <v>1.1999999999970896</v>
      </c>
      <c r="H189" s="3">
        <v>45405.842999999346</v>
      </c>
      <c r="I189" s="5">
        <v>3.5</v>
      </c>
      <c r="J189" s="2" t="s">
        <v>35</v>
      </c>
      <c r="K189" s="1" t="s">
        <v>36</v>
      </c>
      <c r="L189" s="9">
        <v>66.83</v>
      </c>
      <c r="M189" s="2" t="s">
        <v>50</v>
      </c>
    </row>
    <row r="190" spans="1:13" x14ac:dyDescent="0.25">
      <c r="A190" s="3">
        <v>45402.919999999343</v>
      </c>
      <c r="B190" s="3">
        <v>45402.932999999342</v>
      </c>
      <c r="C190" s="1" t="s">
        <v>40</v>
      </c>
      <c r="D190" s="7">
        <v>1</v>
      </c>
      <c r="E190" s="7">
        <v>2</v>
      </c>
      <c r="F190" s="3">
        <v>45403.63299999934</v>
      </c>
      <c r="G190" s="5">
        <f t="shared" si="2"/>
        <v>0.69999999999708962</v>
      </c>
      <c r="H190" s="3">
        <v>45406.732999999345</v>
      </c>
      <c r="I190" s="5">
        <v>3.8</v>
      </c>
      <c r="J190" s="2" t="s">
        <v>32</v>
      </c>
      <c r="K190" s="1" t="s">
        <v>33</v>
      </c>
      <c r="L190" s="9">
        <v>35.99</v>
      </c>
      <c r="M190" s="2" t="s">
        <v>23</v>
      </c>
    </row>
    <row r="191" spans="1:13" x14ac:dyDescent="0.25">
      <c r="A191" s="3">
        <v>45403.50999999934</v>
      </c>
      <c r="B191" s="3">
        <v>45403.519999999342</v>
      </c>
      <c r="C191" s="1" t="s">
        <v>44</v>
      </c>
      <c r="D191" s="7">
        <v>1</v>
      </c>
      <c r="E191" s="7">
        <v>3</v>
      </c>
      <c r="F191" s="3">
        <v>45404.719999999339</v>
      </c>
      <c r="G191" s="5">
        <f t="shared" si="2"/>
        <v>1.1999999999970896</v>
      </c>
      <c r="H191" s="3">
        <v>45409.519999999342</v>
      </c>
      <c r="I191" s="5">
        <v>6</v>
      </c>
      <c r="J191" s="2" t="s">
        <v>17</v>
      </c>
      <c r="K191" s="1" t="s">
        <v>18</v>
      </c>
      <c r="L191" s="9">
        <v>86.49</v>
      </c>
      <c r="M191" s="2" t="s">
        <v>23</v>
      </c>
    </row>
    <row r="192" spans="1:13" x14ac:dyDescent="0.25">
      <c r="A192" s="3">
        <v>45404.099999999336</v>
      </c>
      <c r="B192" s="3">
        <v>45404.109999999338</v>
      </c>
      <c r="C192" s="1" t="s">
        <v>34</v>
      </c>
      <c r="D192" s="7">
        <v>1</v>
      </c>
      <c r="E192" s="7">
        <v>1</v>
      </c>
      <c r="F192" s="3">
        <v>45404.609999999338</v>
      </c>
      <c r="G192" s="5">
        <f t="shared" si="2"/>
        <v>0.5</v>
      </c>
      <c r="H192" s="3">
        <v>45409.109999999338</v>
      </c>
      <c r="I192" s="5">
        <v>5</v>
      </c>
      <c r="J192" s="2" t="s">
        <v>17</v>
      </c>
      <c r="K192" s="1" t="s">
        <v>18</v>
      </c>
      <c r="L192" s="9">
        <v>86.64</v>
      </c>
      <c r="M192" s="2" t="s">
        <v>50</v>
      </c>
    </row>
    <row r="193" spans="1:13" x14ac:dyDescent="0.25">
      <c r="A193" s="3">
        <v>45404.689999999333</v>
      </c>
      <c r="B193" s="3">
        <v>45404.699999999335</v>
      </c>
      <c r="C193" s="1" t="s">
        <v>39</v>
      </c>
      <c r="D193" s="7">
        <v>4</v>
      </c>
      <c r="E193" s="7">
        <v>4</v>
      </c>
      <c r="F193" s="3">
        <v>45406.199999999335</v>
      </c>
      <c r="G193" s="5">
        <f t="shared" si="2"/>
        <v>1.5</v>
      </c>
      <c r="H193" s="3">
        <v>45407.799999999334</v>
      </c>
      <c r="I193" s="5">
        <v>3.1</v>
      </c>
      <c r="J193" s="2" t="s">
        <v>32</v>
      </c>
      <c r="K193" s="1" t="s">
        <v>33</v>
      </c>
      <c r="L193" s="9">
        <v>70.73</v>
      </c>
      <c r="M193" s="2" t="s">
        <v>50</v>
      </c>
    </row>
    <row r="194" spans="1:13" x14ac:dyDescent="0.25">
      <c r="A194" s="3">
        <v>45405.279999999329</v>
      </c>
      <c r="B194" s="3">
        <v>45405.289999999331</v>
      </c>
      <c r="C194" s="1" t="s">
        <v>41</v>
      </c>
      <c r="D194" s="7">
        <v>1</v>
      </c>
      <c r="E194" s="7">
        <v>1</v>
      </c>
      <c r="F194" s="3">
        <v>45406.789999999331</v>
      </c>
      <c r="G194" s="5">
        <f t="shared" si="2"/>
        <v>1.5</v>
      </c>
      <c r="H194" s="3">
        <v>45409.289999999331</v>
      </c>
      <c r="I194" s="5">
        <v>4</v>
      </c>
      <c r="J194" s="2" t="s">
        <v>13</v>
      </c>
      <c r="K194" s="1" t="s">
        <v>14</v>
      </c>
      <c r="L194" s="9">
        <v>56.46</v>
      </c>
      <c r="M194" s="2" t="s">
        <v>15</v>
      </c>
    </row>
    <row r="195" spans="1:13" x14ac:dyDescent="0.25">
      <c r="A195" s="3">
        <v>45405.869999999326</v>
      </c>
      <c r="B195" s="3">
        <v>45405.879999999328</v>
      </c>
      <c r="C195" s="1" t="s">
        <v>34</v>
      </c>
      <c r="D195" s="7">
        <v>1</v>
      </c>
      <c r="E195" s="7">
        <v>1</v>
      </c>
      <c r="F195" s="3">
        <v>45407.579999999325</v>
      </c>
      <c r="G195" s="5">
        <f t="shared" ref="G195:G258" si="3">F195-B195</f>
        <v>1.6999999999970896</v>
      </c>
      <c r="H195" s="3">
        <v>45409.479999999327</v>
      </c>
      <c r="I195" s="5">
        <v>3.6</v>
      </c>
      <c r="J195" s="2" t="s">
        <v>17</v>
      </c>
      <c r="K195" s="1" t="s">
        <v>18</v>
      </c>
      <c r="L195" s="9">
        <v>57.28</v>
      </c>
      <c r="M195" s="2" t="s">
        <v>15</v>
      </c>
    </row>
    <row r="196" spans="1:13" x14ac:dyDescent="0.25">
      <c r="A196" s="3">
        <v>45406.459999999322</v>
      </c>
      <c r="B196" s="3">
        <v>45406.469999999325</v>
      </c>
      <c r="C196" s="1" t="s">
        <v>41</v>
      </c>
      <c r="D196" s="7">
        <v>1</v>
      </c>
      <c r="E196" s="7">
        <v>1</v>
      </c>
      <c r="F196" s="3">
        <v>45407.769999999327</v>
      </c>
      <c r="G196" s="5">
        <f t="shared" si="3"/>
        <v>1.3000000000029104</v>
      </c>
      <c r="H196" s="3">
        <v>45408.569999999323</v>
      </c>
      <c r="I196" s="5">
        <v>2.1</v>
      </c>
      <c r="J196" s="2" t="s">
        <v>20</v>
      </c>
      <c r="K196" s="1" t="s">
        <v>21</v>
      </c>
      <c r="L196" s="9">
        <v>56.64</v>
      </c>
      <c r="M196" s="2" t="s">
        <v>15</v>
      </c>
    </row>
    <row r="197" spans="1:13" x14ac:dyDescent="0.25">
      <c r="A197" s="3">
        <v>45407.049999999319</v>
      </c>
      <c r="B197" s="3">
        <v>45407.059999999321</v>
      </c>
      <c r="C197" s="1" t="s">
        <v>42</v>
      </c>
      <c r="D197" s="7">
        <v>1</v>
      </c>
      <c r="E197" s="7">
        <v>1</v>
      </c>
      <c r="F197" s="3">
        <v>45408.65999999932</v>
      </c>
      <c r="G197" s="5">
        <f t="shared" si="3"/>
        <v>1.5999999999985448</v>
      </c>
      <c r="H197" s="3">
        <v>45412.959999999322</v>
      </c>
      <c r="I197" s="5">
        <v>5.9</v>
      </c>
      <c r="J197" s="2" t="s">
        <v>13</v>
      </c>
      <c r="K197" s="1" t="s">
        <v>14</v>
      </c>
      <c r="L197" s="9">
        <v>87.6</v>
      </c>
      <c r="M197" s="2" t="s">
        <v>23</v>
      </c>
    </row>
    <row r="198" spans="1:13" x14ac:dyDescent="0.25">
      <c r="A198" s="3">
        <v>45407.639999999315</v>
      </c>
      <c r="B198" s="3">
        <v>45407.649999999318</v>
      </c>
      <c r="C198" s="1" t="s">
        <v>43</v>
      </c>
      <c r="D198" s="7">
        <v>1</v>
      </c>
      <c r="E198" s="7">
        <v>1</v>
      </c>
      <c r="F198" s="3">
        <v>45409.549999999319</v>
      </c>
      <c r="G198" s="5">
        <f t="shared" si="3"/>
        <v>1.9000000000014552</v>
      </c>
      <c r="H198" s="3">
        <v>45411.249999999316</v>
      </c>
      <c r="I198" s="5">
        <v>3.6</v>
      </c>
      <c r="J198" s="2" t="s">
        <v>24</v>
      </c>
      <c r="K198" s="1" t="s">
        <v>25</v>
      </c>
      <c r="L198" s="9">
        <v>69.09</v>
      </c>
      <c r="M198" s="2" t="s">
        <v>15</v>
      </c>
    </row>
    <row r="199" spans="1:13" x14ac:dyDescent="0.25">
      <c r="A199" s="3">
        <v>45408.229999999312</v>
      </c>
      <c r="B199" s="3">
        <v>45408.239999999314</v>
      </c>
      <c r="C199" s="1" t="s">
        <v>29</v>
      </c>
      <c r="D199" s="7">
        <v>2</v>
      </c>
      <c r="E199" s="7">
        <v>2</v>
      </c>
      <c r="F199" s="3">
        <v>45409.139999999315</v>
      </c>
      <c r="G199" s="5">
        <f t="shared" si="3"/>
        <v>0.90000000000145519</v>
      </c>
      <c r="H199" s="3">
        <v>45411.639999999315</v>
      </c>
      <c r="I199" s="5">
        <v>3.4</v>
      </c>
      <c r="J199" s="2" t="s">
        <v>27</v>
      </c>
      <c r="K199" s="1" t="s">
        <v>28</v>
      </c>
      <c r="L199" s="9">
        <v>36.75</v>
      </c>
      <c r="M199" s="2" t="s">
        <v>15</v>
      </c>
    </row>
    <row r="200" spans="1:13" x14ac:dyDescent="0.25">
      <c r="A200" s="3">
        <v>45408.819999999308</v>
      </c>
      <c r="B200" s="3">
        <v>45409.869999999311</v>
      </c>
      <c r="C200" s="1" t="s">
        <v>47</v>
      </c>
      <c r="D200" s="7">
        <v>1</v>
      </c>
      <c r="E200" s="7">
        <v>1</v>
      </c>
      <c r="F200" s="3">
        <v>45410.869999999311</v>
      </c>
      <c r="G200" s="5">
        <f t="shared" si="3"/>
        <v>1</v>
      </c>
      <c r="H200" s="3">
        <v>45414.569999999308</v>
      </c>
      <c r="I200" s="5">
        <v>4.7</v>
      </c>
      <c r="J200" s="2" t="s">
        <v>30</v>
      </c>
      <c r="K200" s="1" t="s">
        <v>31</v>
      </c>
      <c r="L200" s="9">
        <v>85.03</v>
      </c>
      <c r="M200" s="2" t="s">
        <v>15</v>
      </c>
    </row>
    <row r="201" spans="1:13" x14ac:dyDescent="0.25">
      <c r="A201" s="3">
        <v>45409.409999999305</v>
      </c>
      <c r="B201" s="3">
        <v>45410.459999999308</v>
      </c>
      <c r="C201" s="1" t="s">
        <v>42</v>
      </c>
      <c r="D201" s="7">
        <v>4</v>
      </c>
      <c r="E201" s="7">
        <v>4</v>
      </c>
      <c r="F201" s="3">
        <v>45411.359999999309</v>
      </c>
      <c r="G201" s="5">
        <f t="shared" si="3"/>
        <v>0.90000000000145519</v>
      </c>
      <c r="H201" s="3">
        <v>45413.759999999311</v>
      </c>
      <c r="I201" s="5">
        <v>3.3</v>
      </c>
      <c r="J201" s="2" t="s">
        <v>32</v>
      </c>
      <c r="K201" s="1" t="s">
        <v>33</v>
      </c>
      <c r="L201" s="9">
        <v>89</v>
      </c>
      <c r="M201" s="2" t="s">
        <v>15</v>
      </c>
    </row>
    <row r="202" spans="1:13" x14ac:dyDescent="0.25">
      <c r="A202" s="3">
        <v>45409.999999999302</v>
      </c>
      <c r="B202" s="3">
        <v>45411.049999999304</v>
      </c>
      <c r="C202" s="1" t="s">
        <v>12</v>
      </c>
      <c r="D202" s="7">
        <v>1</v>
      </c>
      <c r="E202" s="7">
        <v>1</v>
      </c>
      <c r="F202" s="3">
        <v>45412.049999999304</v>
      </c>
      <c r="G202" s="5">
        <f t="shared" si="3"/>
        <v>1</v>
      </c>
      <c r="H202" s="3">
        <v>45414.649999999303</v>
      </c>
      <c r="I202" s="5">
        <v>3.6</v>
      </c>
      <c r="J202" s="2" t="s">
        <v>35</v>
      </c>
      <c r="K202" s="1" t="s">
        <v>36</v>
      </c>
      <c r="L202" s="9">
        <v>73.680000000000007</v>
      </c>
      <c r="M202" s="2" t="s">
        <v>15</v>
      </c>
    </row>
    <row r="203" spans="1:13" x14ac:dyDescent="0.25">
      <c r="A203" s="3">
        <v>45410.589999999298</v>
      </c>
      <c r="B203" s="3">
        <v>45411.639999999301</v>
      </c>
      <c r="C203" s="1" t="s">
        <v>39</v>
      </c>
      <c r="D203" s="7">
        <v>2</v>
      </c>
      <c r="E203" s="7">
        <v>2</v>
      </c>
      <c r="F203" s="3">
        <v>45412.239999999299</v>
      </c>
      <c r="G203" s="5">
        <f t="shared" si="3"/>
        <v>0.59999999999854481</v>
      </c>
      <c r="H203" s="3">
        <v>45414.839999999298</v>
      </c>
      <c r="I203" s="5">
        <v>3.2</v>
      </c>
      <c r="J203" s="2" t="s">
        <v>37</v>
      </c>
      <c r="K203" s="1" t="s">
        <v>38</v>
      </c>
      <c r="L203" s="9">
        <v>56.74</v>
      </c>
      <c r="M203" s="2" t="s">
        <v>15</v>
      </c>
    </row>
    <row r="204" spans="1:13" x14ac:dyDescent="0.25">
      <c r="A204" s="3">
        <v>45411.179999999295</v>
      </c>
      <c r="B204" s="3">
        <v>45412.229999999297</v>
      </c>
      <c r="C204" s="1" t="s">
        <v>40</v>
      </c>
      <c r="D204" s="7">
        <v>1</v>
      </c>
      <c r="E204" s="7">
        <v>2</v>
      </c>
      <c r="F204" s="3">
        <v>45413.129999999299</v>
      </c>
      <c r="G204" s="5">
        <f t="shared" si="3"/>
        <v>0.90000000000145519</v>
      </c>
      <c r="H204" s="3">
        <v>45415.129999999299</v>
      </c>
      <c r="I204" s="5">
        <v>2.9</v>
      </c>
      <c r="J204" s="2" t="s">
        <v>37</v>
      </c>
      <c r="K204" s="1" t="s">
        <v>38</v>
      </c>
      <c r="L204" s="9">
        <v>59.1</v>
      </c>
      <c r="M204" s="2" t="s">
        <v>23</v>
      </c>
    </row>
    <row r="205" spans="1:13" x14ac:dyDescent="0.25">
      <c r="A205" s="3">
        <v>45411.769999999291</v>
      </c>
      <c r="B205" s="3">
        <v>45412.819999999294</v>
      </c>
      <c r="C205" s="1" t="s">
        <v>42</v>
      </c>
      <c r="D205" s="7">
        <v>1</v>
      </c>
      <c r="E205" s="7">
        <v>1</v>
      </c>
      <c r="F205" s="3">
        <v>45413.419999999292</v>
      </c>
      <c r="G205" s="5">
        <f t="shared" si="3"/>
        <v>0.59999999999854481</v>
      </c>
      <c r="H205" s="3">
        <v>45415.319999999294</v>
      </c>
      <c r="I205" s="5">
        <v>2.5</v>
      </c>
      <c r="J205" s="2" t="s">
        <v>37</v>
      </c>
      <c r="K205" s="1" t="s">
        <v>38</v>
      </c>
      <c r="L205" s="9">
        <v>58</v>
      </c>
      <c r="M205" s="2" t="s">
        <v>50</v>
      </c>
    </row>
    <row r="206" spans="1:13" x14ac:dyDescent="0.25">
      <c r="A206" s="3">
        <v>45412.359999999288</v>
      </c>
      <c r="B206" s="3">
        <v>45413.40999999929</v>
      </c>
      <c r="C206" s="1" t="s">
        <v>22</v>
      </c>
      <c r="D206" s="7">
        <v>1</v>
      </c>
      <c r="E206" s="7">
        <v>2</v>
      </c>
      <c r="F206" s="3">
        <v>45414.809999999292</v>
      </c>
      <c r="G206" s="5">
        <f t="shared" si="3"/>
        <v>1.4000000000014552</v>
      </c>
      <c r="H206" s="3">
        <v>45418.709999999293</v>
      </c>
      <c r="I206" s="5">
        <v>5.3</v>
      </c>
      <c r="J206" s="2" t="s">
        <v>37</v>
      </c>
      <c r="K206" s="1" t="s">
        <v>38</v>
      </c>
      <c r="L206" s="9">
        <v>87.32</v>
      </c>
      <c r="M206" s="2" t="s">
        <v>15</v>
      </c>
    </row>
    <row r="207" spans="1:13" x14ac:dyDescent="0.25">
      <c r="A207" s="3">
        <v>45412.949999999284</v>
      </c>
      <c r="B207" s="3">
        <v>45413.999999999287</v>
      </c>
      <c r="C207" s="1" t="s">
        <v>12</v>
      </c>
      <c r="D207" s="7">
        <v>1</v>
      </c>
      <c r="E207" s="7">
        <v>1</v>
      </c>
      <c r="F207" s="3">
        <v>45415.999999999287</v>
      </c>
      <c r="G207" s="5">
        <f t="shared" si="3"/>
        <v>2</v>
      </c>
      <c r="H207" s="3">
        <v>45417.199999999284</v>
      </c>
      <c r="I207" s="5">
        <v>3.2</v>
      </c>
      <c r="J207" s="2" t="s">
        <v>37</v>
      </c>
      <c r="K207" s="1" t="s">
        <v>38</v>
      </c>
      <c r="L207" s="9">
        <v>65.31</v>
      </c>
      <c r="M207" s="2" t="s">
        <v>23</v>
      </c>
    </row>
    <row r="208" spans="1:13" x14ac:dyDescent="0.25">
      <c r="A208" s="3">
        <v>45413.539999999281</v>
      </c>
      <c r="B208" s="3">
        <v>45414.589999999283</v>
      </c>
      <c r="C208" s="1" t="s">
        <v>12</v>
      </c>
      <c r="D208" s="7">
        <v>1</v>
      </c>
      <c r="E208" s="7">
        <v>1</v>
      </c>
      <c r="F208" s="3">
        <v>45415.389999999286</v>
      </c>
      <c r="G208" s="5">
        <f t="shared" si="3"/>
        <v>0.80000000000291038</v>
      </c>
      <c r="H208" s="3">
        <v>45415.689999999282</v>
      </c>
      <c r="I208" s="5">
        <v>1.1000000000000001</v>
      </c>
      <c r="J208" s="2" t="s">
        <v>37</v>
      </c>
      <c r="K208" s="1" t="s">
        <v>38</v>
      </c>
      <c r="L208" s="9">
        <v>37.130000000000003</v>
      </c>
      <c r="M208" s="2" t="s">
        <v>50</v>
      </c>
    </row>
    <row r="209" spans="1:13" x14ac:dyDescent="0.25">
      <c r="A209" s="3">
        <v>45414.129999999277</v>
      </c>
      <c r="B209" s="3">
        <v>45414.142999999276</v>
      </c>
      <c r="C209" s="1" t="s">
        <v>29</v>
      </c>
      <c r="D209" s="7">
        <v>1</v>
      </c>
      <c r="E209" s="7">
        <v>1</v>
      </c>
      <c r="F209" s="3">
        <v>45415.842999999273</v>
      </c>
      <c r="G209" s="5">
        <f t="shared" si="3"/>
        <v>1.6999999999970896</v>
      </c>
      <c r="H209" s="3">
        <v>45419.642999999276</v>
      </c>
      <c r="I209" s="5">
        <v>5.5</v>
      </c>
      <c r="J209" s="2" t="s">
        <v>24</v>
      </c>
      <c r="K209" s="1" t="s">
        <v>25</v>
      </c>
      <c r="L209" s="9">
        <v>87.78</v>
      </c>
      <c r="M209" s="2" t="s">
        <v>23</v>
      </c>
    </row>
    <row r="210" spans="1:13" x14ac:dyDescent="0.25">
      <c r="A210" s="3">
        <v>45414.719999999274</v>
      </c>
      <c r="B210" s="3">
        <v>45414.732999999273</v>
      </c>
      <c r="C210" s="1" t="s">
        <v>22</v>
      </c>
      <c r="D210" s="7">
        <v>1</v>
      </c>
      <c r="E210" s="7">
        <v>2</v>
      </c>
      <c r="F210" s="3">
        <v>45415.832999999271</v>
      </c>
      <c r="G210" s="5">
        <f t="shared" si="3"/>
        <v>1.0999999999985448</v>
      </c>
      <c r="H210" s="3">
        <v>45418.232999999273</v>
      </c>
      <c r="I210" s="5">
        <v>3.5</v>
      </c>
      <c r="J210" s="2" t="s">
        <v>24</v>
      </c>
      <c r="K210" s="1" t="s">
        <v>25</v>
      </c>
      <c r="L210" s="9">
        <v>89.75</v>
      </c>
      <c r="M210" s="2" t="s">
        <v>50</v>
      </c>
    </row>
    <row r="211" spans="1:13" x14ac:dyDescent="0.25">
      <c r="A211" s="3">
        <v>45415.30999999927</v>
      </c>
      <c r="B211" s="3">
        <v>45415.322999999269</v>
      </c>
      <c r="C211" s="1" t="s">
        <v>42</v>
      </c>
      <c r="D211" s="7">
        <v>1</v>
      </c>
      <c r="E211" s="7">
        <v>1</v>
      </c>
      <c r="F211" s="3">
        <v>45417.122999999272</v>
      </c>
      <c r="G211" s="5">
        <f t="shared" si="3"/>
        <v>1.8000000000029104</v>
      </c>
      <c r="H211" s="3">
        <v>45419.922999999268</v>
      </c>
      <c r="I211" s="5">
        <v>4.5999999999999996</v>
      </c>
      <c r="J211" s="2" t="s">
        <v>24</v>
      </c>
      <c r="K211" s="1" t="s">
        <v>25</v>
      </c>
      <c r="L211" s="9">
        <v>74.38</v>
      </c>
      <c r="M211" s="2" t="s">
        <v>15</v>
      </c>
    </row>
    <row r="212" spans="1:13" x14ac:dyDescent="0.25">
      <c r="A212" s="3">
        <v>45415.899999999267</v>
      </c>
      <c r="B212" s="3">
        <v>45415.912999999266</v>
      </c>
      <c r="C212" s="1" t="s">
        <v>22</v>
      </c>
      <c r="D212" s="7">
        <v>1</v>
      </c>
      <c r="E212" s="7">
        <v>2</v>
      </c>
      <c r="F212" s="3">
        <v>45416.512999999264</v>
      </c>
      <c r="G212" s="5">
        <f t="shared" si="3"/>
        <v>0.59999999999854481</v>
      </c>
      <c r="H212" s="3">
        <v>45418.212999999269</v>
      </c>
      <c r="I212" s="5">
        <v>2.2999999999999998</v>
      </c>
      <c r="J212" s="2" t="s">
        <v>30</v>
      </c>
      <c r="K212" s="1" t="s">
        <v>31</v>
      </c>
      <c r="L212" s="9">
        <v>55.68</v>
      </c>
      <c r="M212" s="2" t="s">
        <v>23</v>
      </c>
    </row>
    <row r="213" spans="1:13" x14ac:dyDescent="0.25">
      <c r="A213" s="3">
        <v>45416.489999999263</v>
      </c>
      <c r="B213" s="3">
        <v>45416.502999999262</v>
      </c>
      <c r="C213" s="1" t="s">
        <v>26</v>
      </c>
      <c r="D213" s="7">
        <v>1</v>
      </c>
      <c r="E213" s="7">
        <v>1</v>
      </c>
      <c r="F213" s="3">
        <v>45417.402999999264</v>
      </c>
      <c r="G213" s="5">
        <f t="shared" si="3"/>
        <v>0.90000000000145519</v>
      </c>
      <c r="H213" s="3">
        <v>45418.502999999262</v>
      </c>
      <c r="I213" s="5">
        <v>2</v>
      </c>
      <c r="J213" s="2" t="s">
        <v>30</v>
      </c>
      <c r="K213" s="1" t="s">
        <v>31</v>
      </c>
      <c r="L213" s="9">
        <v>59.04</v>
      </c>
      <c r="M213" s="2" t="s">
        <v>50</v>
      </c>
    </row>
    <row r="214" spans="1:13" x14ac:dyDescent="0.25">
      <c r="A214" s="3">
        <v>45417.07999999926</v>
      </c>
      <c r="B214" s="3">
        <v>45417.092999999259</v>
      </c>
      <c r="C214" s="1" t="s">
        <v>19</v>
      </c>
      <c r="D214" s="7">
        <v>1</v>
      </c>
      <c r="E214" s="7">
        <v>1</v>
      </c>
      <c r="F214" s="3">
        <v>45417.692999999257</v>
      </c>
      <c r="G214" s="5">
        <f t="shared" si="3"/>
        <v>0.59999999999854481</v>
      </c>
      <c r="H214" s="3">
        <v>45419.392999999262</v>
      </c>
      <c r="I214" s="5">
        <v>2.2999999999999998</v>
      </c>
      <c r="J214" s="2" t="s">
        <v>30</v>
      </c>
      <c r="K214" s="1" t="s">
        <v>31</v>
      </c>
      <c r="L214" s="9">
        <v>55.83</v>
      </c>
      <c r="M214" s="2" t="s">
        <v>15</v>
      </c>
    </row>
    <row r="215" spans="1:13" x14ac:dyDescent="0.25">
      <c r="A215" s="3">
        <v>45417.669999999256</v>
      </c>
      <c r="B215" s="3">
        <v>45417.682999999255</v>
      </c>
      <c r="C215" s="1" t="s">
        <v>44</v>
      </c>
      <c r="D215" s="7">
        <v>1</v>
      </c>
      <c r="E215" s="7">
        <v>3</v>
      </c>
      <c r="F215" s="3">
        <v>45419.382999999252</v>
      </c>
      <c r="G215" s="5">
        <f t="shared" si="3"/>
        <v>1.6999999999970896</v>
      </c>
      <c r="H215" s="3">
        <v>45422.982999999258</v>
      </c>
      <c r="I215" s="5">
        <v>5.3</v>
      </c>
      <c r="J215" s="2" t="s">
        <v>30</v>
      </c>
      <c r="K215" s="1" t="s">
        <v>31</v>
      </c>
      <c r="L215" s="9">
        <v>88.45</v>
      </c>
      <c r="M215" s="2" t="s">
        <v>23</v>
      </c>
    </row>
    <row r="216" spans="1:13" x14ac:dyDescent="0.25">
      <c r="A216" s="3">
        <v>45418.259999999253</v>
      </c>
      <c r="B216" s="3">
        <v>45418.272999999252</v>
      </c>
      <c r="C216" s="1" t="s">
        <v>26</v>
      </c>
      <c r="D216" s="7">
        <v>1</v>
      </c>
      <c r="E216" s="7">
        <v>1</v>
      </c>
      <c r="F216" s="3">
        <v>45418.972999999249</v>
      </c>
      <c r="G216" s="5">
        <f t="shared" si="3"/>
        <v>0.69999999999708962</v>
      </c>
      <c r="H216" s="3">
        <v>45422.072999999255</v>
      </c>
      <c r="I216" s="5">
        <v>3.8</v>
      </c>
      <c r="J216" s="2" t="s">
        <v>27</v>
      </c>
      <c r="K216" s="1" t="s">
        <v>28</v>
      </c>
      <c r="L216" s="9">
        <v>67.33</v>
      </c>
      <c r="M216" s="2" t="s">
        <v>23</v>
      </c>
    </row>
    <row r="217" spans="1:13" x14ac:dyDescent="0.25">
      <c r="A217" s="3">
        <v>45418.849999999249</v>
      </c>
      <c r="B217" s="3">
        <v>45418.862999999248</v>
      </c>
      <c r="C217" s="1" t="s">
        <v>39</v>
      </c>
      <c r="D217" s="7">
        <v>1</v>
      </c>
      <c r="E217" s="7">
        <v>1</v>
      </c>
      <c r="F217" s="3">
        <v>45419.76299999925</v>
      </c>
      <c r="G217" s="5">
        <f t="shared" si="3"/>
        <v>0.90000000000145519</v>
      </c>
      <c r="H217" s="3">
        <v>45420.362999999248</v>
      </c>
      <c r="I217" s="5">
        <v>1.5</v>
      </c>
      <c r="J217" s="2" t="s">
        <v>27</v>
      </c>
      <c r="K217" s="1" t="s">
        <v>28</v>
      </c>
      <c r="L217" s="9">
        <v>36.72</v>
      </c>
      <c r="M217" s="2" t="s">
        <v>50</v>
      </c>
    </row>
    <row r="218" spans="1:13" x14ac:dyDescent="0.25">
      <c r="A218" s="3">
        <v>45419.439999999246</v>
      </c>
      <c r="B218" s="3">
        <v>45419.449999999248</v>
      </c>
      <c r="C218" s="1" t="s">
        <v>19</v>
      </c>
      <c r="D218" s="7">
        <v>1</v>
      </c>
      <c r="E218" s="7">
        <v>1</v>
      </c>
      <c r="F218" s="3">
        <v>45420.649999999245</v>
      </c>
      <c r="G218" s="5">
        <f t="shared" si="3"/>
        <v>1.1999999999970896</v>
      </c>
      <c r="H218" s="3">
        <v>45423.849999999249</v>
      </c>
      <c r="I218" s="5">
        <v>4.4000000000000004</v>
      </c>
      <c r="J218" s="2" t="s">
        <v>27</v>
      </c>
      <c r="K218" s="1" t="s">
        <v>28</v>
      </c>
      <c r="L218" s="9">
        <v>85.72</v>
      </c>
      <c r="M218" s="2" t="s">
        <v>15</v>
      </c>
    </row>
    <row r="219" spans="1:13" x14ac:dyDescent="0.25">
      <c r="A219" s="3">
        <v>45420.029999999242</v>
      </c>
      <c r="B219" s="3">
        <v>45420.039999999244</v>
      </c>
      <c r="C219" s="1" t="s">
        <v>45</v>
      </c>
      <c r="D219" s="7">
        <v>1</v>
      </c>
      <c r="E219" s="7">
        <v>1</v>
      </c>
      <c r="F219" s="3">
        <v>45421.939999999246</v>
      </c>
      <c r="G219" s="5">
        <f t="shared" si="3"/>
        <v>1.9000000000014552</v>
      </c>
      <c r="H219" s="3">
        <v>45423.139999999243</v>
      </c>
      <c r="I219" s="5">
        <v>3.1</v>
      </c>
      <c r="J219" s="2" t="s">
        <v>27</v>
      </c>
      <c r="K219" s="1" t="s">
        <v>28</v>
      </c>
      <c r="L219" s="9">
        <v>85.72</v>
      </c>
      <c r="M219" s="2" t="s">
        <v>23</v>
      </c>
    </row>
    <row r="220" spans="1:13" x14ac:dyDescent="0.25">
      <c r="A220" s="3">
        <v>45420.619999999239</v>
      </c>
      <c r="B220" s="3">
        <v>45420.629999999241</v>
      </c>
      <c r="C220" s="1" t="s">
        <v>44</v>
      </c>
      <c r="D220" s="7">
        <v>1</v>
      </c>
      <c r="E220" s="7">
        <v>3</v>
      </c>
      <c r="F220" s="3">
        <v>45422.529999999242</v>
      </c>
      <c r="G220" s="5">
        <f t="shared" si="3"/>
        <v>1.9000000000014552</v>
      </c>
      <c r="H220" s="3">
        <v>45424.529999999242</v>
      </c>
      <c r="I220" s="5">
        <v>3.9</v>
      </c>
      <c r="J220" s="2" t="s">
        <v>30</v>
      </c>
      <c r="K220" s="1" t="s">
        <v>31</v>
      </c>
      <c r="L220" s="9">
        <v>73.319999999999993</v>
      </c>
      <c r="M220" s="2" t="s">
        <v>50</v>
      </c>
    </row>
    <row r="221" spans="1:13" x14ac:dyDescent="0.25">
      <c r="A221" s="3">
        <v>45421.209999999235</v>
      </c>
      <c r="B221" s="3">
        <v>45421.219999999237</v>
      </c>
      <c r="C221" s="1" t="s">
        <v>41</v>
      </c>
      <c r="D221" s="7">
        <v>1</v>
      </c>
      <c r="E221" s="7">
        <v>1</v>
      </c>
      <c r="F221" s="3">
        <v>45422.619999999239</v>
      </c>
      <c r="G221" s="5">
        <f t="shared" si="3"/>
        <v>1.4000000000014552</v>
      </c>
      <c r="H221" s="3">
        <v>45424.219999999237</v>
      </c>
      <c r="I221" s="5">
        <v>3</v>
      </c>
      <c r="J221" s="2" t="s">
        <v>37</v>
      </c>
      <c r="K221" s="1" t="s">
        <v>38</v>
      </c>
      <c r="L221" s="9">
        <v>57.17</v>
      </c>
      <c r="M221" s="2" t="s">
        <v>15</v>
      </c>
    </row>
    <row r="222" spans="1:13" x14ac:dyDescent="0.25">
      <c r="A222" s="3">
        <v>45421.799999999232</v>
      </c>
      <c r="B222" s="3">
        <v>45421.809999999234</v>
      </c>
      <c r="C222" s="1" t="s">
        <v>43</v>
      </c>
      <c r="D222" s="7">
        <v>1</v>
      </c>
      <c r="E222" s="7">
        <v>1</v>
      </c>
      <c r="F222" s="3">
        <v>45422.909999999232</v>
      </c>
      <c r="G222" s="5">
        <f t="shared" si="3"/>
        <v>1.0999999999985448</v>
      </c>
      <c r="H222" s="3">
        <v>45424.709999999235</v>
      </c>
      <c r="I222" s="5">
        <v>2.9</v>
      </c>
      <c r="J222" s="2" t="s">
        <v>35</v>
      </c>
      <c r="K222" s="1" t="s">
        <v>36</v>
      </c>
      <c r="L222" s="9">
        <v>59.3</v>
      </c>
      <c r="M222" s="2" t="s">
        <v>23</v>
      </c>
    </row>
    <row r="223" spans="1:13" x14ac:dyDescent="0.25">
      <c r="A223" s="3">
        <v>45422.389999999228</v>
      </c>
      <c r="B223" s="3">
        <v>45422.39999999923</v>
      </c>
      <c r="C223" s="1" t="s">
        <v>41</v>
      </c>
      <c r="D223" s="7">
        <v>1</v>
      </c>
      <c r="E223" s="7">
        <v>1</v>
      </c>
      <c r="F223" s="3">
        <v>45422.999999999229</v>
      </c>
      <c r="G223" s="5">
        <f t="shared" si="3"/>
        <v>0.59999999999854481</v>
      </c>
      <c r="H223" s="3">
        <v>45425.299999999232</v>
      </c>
      <c r="I223" s="5">
        <v>2.9</v>
      </c>
      <c r="J223" s="2" t="s">
        <v>35</v>
      </c>
      <c r="K223" s="1" t="s">
        <v>36</v>
      </c>
      <c r="L223" s="9">
        <v>58.68</v>
      </c>
      <c r="M223" s="2" t="s">
        <v>50</v>
      </c>
    </row>
    <row r="224" spans="1:13" x14ac:dyDescent="0.25">
      <c r="A224" s="3">
        <v>45422.979999999225</v>
      </c>
      <c r="B224" s="3">
        <v>45422.989999999227</v>
      </c>
      <c r="C224" s="1" t="s">
        <v>44</v>
      </c>
      <c r="D224" s="7">
        <v>4</v>
      </c>
      <c r="E224" s="7">
        <v>12</v>
      </c>
      <c r="F224" s="3">
        <v>45424.989999999227</v>
      </c>
      <c r="G224" s="5">
        <f t="shared" si="3"/>
        <v>2</v>
      </c>
      <c r="H224" s="3">
        <v>45427.089999999225</v>
      </c>
      <c r="I224" s="5">
        <v>4.0999999999999996</v>
      </c>
      <c r="J224" s="2" t="s">
        <v>32</v>
      </c>
      <c r="K224" s="1" t="s">
        <v>33</v>
      </c>
      <c r="L224" s="9">
        <v>89.32</v>
      </c>
      <c r="M224" s="2" t="s">
        <v>23</v>
      </c>
    </row>
    <row r="225" spans="1:13" x14ac:dyDescent="0.25">
      <c r="A225" s="3">
        <v>45423.569999999221</v>
      </c>
      <c r="B225" s="3">
        <v>45423.579999999223</v>
      </c>
      <c r="C225" s="1" t="s">
        <v>34</v>
      </c>
      <c r="D225" s="7">
        <v>1</v>
      </c>
      <c r="E225" s="7">
        <v>1</v>
      </c>
      <c r="F225" s="3">
        <v>45424.579999999223</v>
      </c>
      <c r="G225" s="5">
        <f t="shared" si="3"/>
        <v>1</v>
      </c>
      <c r="H225" s="3">
        <v>45427.179999999222</v>
      </c>
      <c r="I225" s="5">
        <v>3.6</v>
      </c>
      <c r="J225" s="2" t="s">
        <v>17</v>
      </c>
      <c r="K225" s="1" t="s">
        <v>18</v>
      </c>
      <c r="L225" s="9">
        <v>67.72</v>
      </c>
      <c r="M225" s="2" t="s">
        <v>23</v>
      </c>
    </row>
    <row r="226" spans="1:13" x14ac:dyDescent="0.25">
      <c r="A226" s="3">
        <v>45424.159999999218</v>
      </c>
      <c r="B226" s="3">
        <v>45424.16999999922</v>
      </c>
      <c r="C226" s="1" t="s">
        <v>44</v>
      </c>
      <c r="D226" s="7">
        <v>1</v>
      </c>
      <c r="E226" s="7">
        <v>3</v>
      </c>
      <c r="F226" s="3">
        <v>45425.369999999217</v>
      </c>
      <c r="G226" s="5">
        <f t="shared" si="3"/>
        <v>1.1999999999970896</v>
      </c>
      <c r="H226" s="3">
        <v>45427.469999999223</v>
      </c>
      <c r="I226" s="5">
        <v>3.3</v>
      </c>
      <c r="J226" s="2" t="s">
        <v>20</v>
      </c>
      <c r="K226" s="1" t="s">
        <v>21</v>
      </c>
      <c r="L226" s="9">
        <v>40</v>
      </c>
      <c r="M226" s="2" t="s">
        <v>23</v>
      </c>
    </row>
    <row r="227" spans="1:13" x14ac:dyDescent="0.25">
      <c r="A227" s="3">
        <v>45424.749999999214</v>
      </c>
      <c r="B227" s="3">
        <v>45425.799999999217</v>
      </c>
      <c r="C227" s="1" t="s">
        <v>16</v>
      </c>
      <c r="D227" s="7">
        <v>1</v>
      </c>
      <c r="E227" s="7">
        <v>1</v>
      </c>
      <c r="F227" s="3">
        <v>45427.59999999922</v>
      </c>
      <c r="G227" s="5">
        <f t="shared" si="3"/>
        <v>1.8000000000029104</v>
      </c>
      <c r="H227" s="3">
        <v>45431.499999999214</v>
      </c>
      <c r="I227" s="5">
        <v>5.7</v>
      </c>
      <c r="J227" s="2" t="s">
        <v>13</v>
      </c>
      <c r="K227" s="1" t="s">
        <v>14</v>
      </c>
      <c r="L227" s="9">
        <v>87.91</v>
      </c>
      <c r="M227" s="2" t="s">
        <v>50</v>
      </c>
    </row>
    <row r="228" spans="1:13" x14ac:dyDescent="0.25">
      <c r="A228" s="3">
        <v>45425.339999999211</v>
      </c>
      <c r="B228" s="3">
        <v>45426.389999999214</v>
      </c>
      <c r="C228" s="1" t="s">
        <v>26</v>
      </c>
      <c r="D228" s="7">
        <v>1</v>
      </c>
      <c r="E228" s="7">
        <v>1</v>
      </c>
      <c r="F228" s="3">
        <v>45427.589999999211</v>
      </c>
      <c r="G228" s="5">
        <f t="shared" si="3"/>
        <v>1.1999999999970896</v>
      </c>
      <c r="H228" s="3">
        <v>45429.689999999217</v>
      </c>
      <c r="I228" s="5">
        <v>3.3</v>
      </c>
      <c r="J228" s="2" t="s">
        <v>24</v>
      </c>
      <c r="K228" s="1" t="s">
        <v>25</v>
      </c>
      <c r="L228" s="9">
        <v>88.789999999999992</v>
      </c>
      <c r="M228" s="2" t="s">
        <v>23</v>
      </c>
    </row>
    <row r="229" spans="1:13" x14ac:dyDescent="0.25">
      <c r="A229" s="3">
        <v>45425.929999999207</v>
      </c>
      <c r="B229" s="3">
        <v>45426.97999999921</v>
      </c>
      <c r="C229" s="1" t="s">
        <v>42</v>
      </c>
      <c r="D229" s="7">
        <v>1</v>
      </c>
      <c r="E229" s="7">
        <v>1</v>
      </c>
      <c r="F229" s="3">
        <v>45428.47999999921</v>
      </c>
      <c r="G229" s="5">
        <f t="shared" si="3"/>
        <v>1.5</v>
      </c>
      <c r="H229" s="3">
        <v>45430.379999999212</v>
      </c>
      <c r="I229" s="5">
        <v>3.4</v>
      </c>
      <c r="J229" s="2" t="s">
        <v>27</v>
      </c>
      <c r="K229" s="1" t="s">
        <v>28</v>
      </c>
      <c r="L229" s="9">
        <v>71.930000000000007</v>
      </c>
      <c r="M229" s="2" t="s">
        <v>50</v>
      </c>
    </row>
    <row r="230" spans="1:13" x14ac:dyDescent="0.25">
      <c r="A230" s="3">
        <v>45426.519999999204</v>
      </c>
      <c r="B230" s="3">
        <v>45427.569999999207</v>
      </c>
      <c r="C230" s="1" t="s">
        <v>40</v>
      </c>
      <c r="D230" s="7">
        <v>1</v>
      </c>
      <c r="E230" s="7">
        <v>2</v>
      </c>
      <c r="F230" s="3">
        <v>45428.069999999207</v>
      </c>
      <c r="G230" s="5">
        <f t="shared" si="3"/>
        <v>0.5</v>
      </c>
      <c r="H230" s="3">
        <v>45431.569999999207</v>
      </c>
      <c r="I230" s="5">
        <v>4</v>
      </c>
      <c r="J230" s="2" t="s">
        <v>30</v>
      </c>
      <c r="K230" s="1" t="s">
        <v>31</v>
      </c>
      <c r="L230" s="9">
        <v>58.64</v>
      </c>
      <c r="M230" s="2" t="s">
        <v>15</v>
      </c>
    </row>
    <row r="231" spans="1:13" x14ac:dyDescent="0.25">
      <c r="A231" s="3">
        <v>45427.1099999992</v>
      </c>
      <c r="B231" s="3">
        <v>45428.159999999203</v>
      </c>
      <c r="C231" s="1" t="s">
        <v>47</v>
      </c>
      <c r="D231" s="7">
        <v>1</v>
      </c>
      <c r="E231" s="7">
        <v>1</v>
      </c>
      <c r="F231" s="3">
        <v>45429.259999999202</v>
      </c>
      <c r="G231" s="5">
        <f t="shared" si="3"/>
        <v>1.0999999999985448</v>
      </c>
      <c r="H231" s="3">
        <v>45431.059999999205</v>
      </c>
      <c r="I231" s="5">
        <v>2.9</v>
      </c>
      <c r="J231" s="2" t="s">
        <v>32</v>
      </c>
      <c r="K231" s="1" t="s">
        <v>33</v>
      </c>
      <c r="L231" s="9">
        <v>55.03</v>
      </c>
      <c r="M231" s="2" t="s">
        <v>50</v>
      </c>
    </row>
    <row r="232" spans="1:13" x14ac:dyDescent="0.25">
      <c r="A232" s="3">
        <v>45427.699999999197</v>
      </c>
      <c r="B232" s="3">
        <v>45428.7499999992</v>
      </c>
      <c r="C232" s="1" t="s">
        <v>29</v>
      </c>
      <c r="D232" s="7">
        <v>1</v>
      </c>
      <c r="E232" s="7">
        <v>1</v>
      </c>
      <c r="F232" s="3">
        <v>45429.949999999197</v>
      </c>
      <c r="G232" s="5">
        <f t="shared" si="3"/>
        <v>1.1999999999970896</v>
      </c>
      <c r="H232" s="3">
        <v>45431.2499999992</v>
      </c>
      <c r="I232" s="5">
        <v>2.5</v>
      </c>
      <c r="J232" s="2" t="s">
        <v>35</v>
      </c>
      <c r="K232" s="1" t="s">
        <v>36</v>
      </c>
      <c r="L232" s="9">
        <v>58.17</v>
      </c>
      <c r="M232" s="2" t="s">
        <v>15</v>
      </c>
    </row>
    <row r="233" spans="1:13" x14ac:dyDescent="0.25">
      <c r="A233" s="3">
        <v>45428.289999999193</v>
      </c>
      <c r="B233" s="3">
        <v>45429.339999999196</v>
      </c>
      <c r="C233" s="1" t="s">
        <v>19</v>
      </c>
      <c r="D233" s="7">
        <v>1</v>
      </c>
      <c r="E233" s="7">
        <v>1</v>
      </c>
      <c r="F233" s="3">
        <v>45430.839999999196</v>
      </c>
      <c r="G233" s="5">
        <f t="shared" si="3"/>
        <v>1.5</v>
      </c>
      <c r="H233" s="3">
        <v>45435.339999999196</v>
      </c>
      <c r="I233" s="5">
        <v>6</v>
      </c>
      <c r="J233" s="2" t="s">
        <v>37</v>
      </c>
      <c r="K233" s="1" t="s">
        <v>38</v>
      </c>
      <c r="L233" s="9">
        <v>86.47</v>
      </c>
      <c r="M233" s="2" t="s">
        <v>23</v>
      </c>
    </row>
    <row r="234" spans="1:13" x14ac:dyDescent="0.25">
      <c r="A234" s="3">
        <v>45428.87999999919</v>
      </c>
      <c r="B234" s="3">
        <v>45429.929999999193</v>
      </c>
      <c r="C234" s="1" t="s">
        <v>40</v>
      </c>
      <c r="D234" s="7">
        <v>2</v>
      </c>
      <c r="E234" s="7">
        <v>4</v>
      </c>
      <c r="F234" s="3">
        <v>45430.829999999194</v>
      </c>
      <c r="G234" s="5">
        <f t="shared" si="3"/>
        <v>0.90000000000145519</v>
      </c>
      <c r="H234" s="3">
        <v>45433.729999999196</v>
      </c>
      <c r="I234" s="5">
        <v>3.8</v>
      </c>
      <c r="J234" s="2" t="s">
        <v>37</v>
      </c>
      <c r="K234" s="1" t="s">
        <v>38</v>
      </c>
      <c r="L234" s="9">
        <v>67.77</v>
      </c>
      <c r="M234" s="2" t="s">
        <v>50</v>
      </c>
    </row>
    <row r="235" spans="1:13" x14ac:dyDescent="0.25">
      <c r="A235" s="3">
        <v>45429.469999999186</v>
      </c>
      <c r="B235" s="3">
        <v>45430.519999999189</v>
      </c>
      <c r="C235" s="1" t="s">
        <v>22</v>
      </c>
      <c r="D235" s="7">
        <v>1</v>
      </c>
      <c r="E235" s="7">
        <v>2</v>
      </c>
      <c r="F235" s="3">
        <v>45431.519999999189</v>
      </c>
      <c r="G235" s="5">
        <f t="shared" si="3"/>
        <v>1</v>
      </c>
      <c r="H235" s="3">
        <v>45434.219999999186</v>
      </c>
      <c r="I235" s="5">
        <v>3.7</v>
      </c>
      <c r="J235" s="2" t="s">
        <v>37</v>
      </c>
      <c r="K235" s="1" t="s">
        <v>38</v>
      </c>
      <c r="L235" s="9">
        <v>39.83</v>
      </c>
      <c r="M235" s="2" t="s">
        <v>15</v>
      </c>
    </row>
    <row r="236" spans="1:13" x14ac:dyDescent="0.25">
      <c r="A236" s="3">
        <v>45430.059999999183</v>
      </c>
      <c r="B236" s="3">
        <v>45430.072999999182</v>
      </c>
      <c r="C236" s="1" t="s">
        <v>41</v>
      </c>
      <c r="D236" s="7">
        <v>3</v>
      </c>
      <c r="E236" s="7">
        <v>3</v>
      </c>
      <c r="F236" s="3">
        <v>45430.972999999183</v>
      </c>
      <c r="G236" s="5">
        <f t="shared" si="3"/>
        <v>0.90000000000145519</v>
      </c>
      <c r="H236" s="3">
        <v>45434.17299999918</v>
      </c>
      <c r="I236" s="5">
        <v>4.0999999999999996</v>
      </c>
      <c r="J236" s="2" t="s">
        <v>37</v>
      </c>
      <c r="K236" s="1" t="s">
        <v>38</v>
      </c>
      <c r="L236" s="9">
        <v>87.72</v>
      </c>
      <c r="M236" s="2" t="s">
        <v>23</v>
      </c>
    </row>
    <row r="237" spans="1:13" x14ac:dyDescent="0.25">
      <c r="A237" s="3">
        <v>45430.649999999179</v>
      </c>
      <c r="B237" s="3">
        <v>45430.662999999178</v>
      </c>
      <c r="C237" s="1" t="s">
        <v>34</v>
      </c>
      <c r="D237" s="7">
        <v>1</v>
      </c>
      <c r="E237" s="7">
        <v>1</v>
      </c>
      <c r="F237" s="3">
        <v>45431.462999999181</v>
      </c>
      <c r="G237" s="5">
        <f t="shared" si="3"/>
        <v>0.80000000000291038</v>
      </c>
      <c r="H237" s="3">
        <v>45434.662999999178</v>
      </c>
      <c r="I237" s="5">
        <v>4</v>
      </c>
      <c r="J237" s="2" t="s">
        <v>37</v>
      </c>
      <c r="K237" s="1" t="s">
        <v>38</v>
      </c>
      <c r="L237" s="9">
        <v>88.65</v>
      </c>
      <c r="M237" s="2" t="s">
        <v>50</v>
      </c>
    </row>
    <row r="238" spans="1:13" x14ac:dyDescent="0.25">
      <c r="A238" s="3">
        <v>45431.239999999176</v>
      </c>
      <c r="B238" s="3">
        <v>45431.252999999175</v>
      </c>
      <c r="C238" s="1" t="s">
        <v>48</v>
      </c>
      <c r="D238" s="7">
        <v>1</v>
      </c>
      <c r="E238" s="7">
        <v>1</v>
      </c>
      <c r="F238" s="3">
        <v>45432.152999999176</v>
      </c>
      <c r="G238" s="5">
        <f t="shared" si="3"/>
        <v>0.90000000000145519</v>
      </c>
      <c r="H238" s="3">
        <v>45435.352999999173</v>
      </c>
      <c r="I238" s="5">
        <v>4.0999999999999996</v>
      </c>
      <c r="J238" s="2" t="s">
        <v>37</v>
      </c>
      <c r="K238" s="1" t="s">
        <v>38</v>
      </c>
      <c r="L238" s="9">
        <v>74.5</v>
      </c>
      <c r="M238" s="2" t="s">
        <v>15</v>
      </c>
    </row>
    <row r="239" spans="1:13" x14ac:dyDescent="0.25">
      <c r="A239" s="3">
        <v>45431.829999999172</v>
      </c>
      <c r="B239" s="3">
        <v>45431.842999999171</v>
      </c>
      <c r="C239" s="1" t="s">
        <v>12</v>
      </c>
      <c r="D239" s="7">
        <v>1</v>
      </c>
      <c r="E239" s="7">
        <v>1</v>
      </c>
      <c r="F239" s="3">
        <v>45433.742999999173</v>
      </c>
      <c r="G239" s="5">
        <f t="shared" si="3"/>
        <v>1.9000000000014552</v>
      </c>
      <c r="H239" s="3">
        <v>45435.342999999171</v>
      </c>
      <c r="I239" s="5">
        <v>3.5</v>
      </c>
      <c r="J239" s="2" t="s">
        <v>24</v>
      </c>
      <c r="K239" s="1" t="s">
        <v>25</v>
      </c>
      <c r="L239" s="9">
        <v>57.94</v>
      </c>
      <c r="M239" s="2" t="s">
        <v>50</v>
      </c>
    </row>
    <row r="240" spans="1:13" x14ac:dyDescent="0.25">
      <c r="A240" s="3">
        <v>45432.419999999169</v>
      </c>
      <c r="B240" s="3">
        <v>45432.432999999168</v>
      </c>
      <c r="C240" s="1" t="s">
        <v>46</v>
      </c>
      <c r="D240" s="7">
        <v>1</v>
      </c>
      <c r="E240" s="7">
        <v>1</v>
      </c>
      <c r="F240" s="3">
        <v>45434.132999999165</v>
      </c>
      <c r="G240" s="5">
        <f t="shared" si="3"/>
        <v>1.6999999999970896</v>
      </c>
      <c r="H240" s="3">
        <v>45434.632999999165</v>
      </c>
      <c r="I240" s="5">
        <v>2.2000000000000002</v>
      </c>
      <c r="J240" s="2" t="s">
        <v>24</v>
      </c>
      <c r="K240" s="1" t="s">
        <v>25</v>
      </c>
      <c r="L240" s="9">
        <v>59.63</v>
      </c>
      <c r="M240" s="2" t="s">
        <v>15</v>
      </c>
    </row>
    <row r="241" spans="1:13" x14ac:dyDescent="0.25">
      <c r="A241" s="3">
        <v>45433.009999999165</v>
      </c>
      <c r="B241" s="3">
        <v>45433.022999999164</v>
      </c>
      <c r="C241" s="1" t="s">
        <v>42</v>
      </c>
      <c r="D241" s="7">
        <v>1</v>
      </c>
      <c r="E241" s="7">
        <v>1</v>
      </c>
      <c r="F241" s="3">
        <v>45433.922999999166</v>
      </c>
      <c r="G241" s="5">
        <f t="shared" si="3"/>
        <v>0.90000000000145519</v>
      </c>
      <c r="H241" s="3">
        <v>45436.722999999161</v>
      </c>
      <c r="I241" s="5">
        <v>3.7</v>
      </c>
      <c r="J241" s="2" t="s">
        <v>24</v>
      </c>
      <c r="K241" s="1" t="s">
        <v>25</v>
      </c>
      <c r="L241" s="9">
        <v>55.14</v>
      </c>
      <c r="M241" s="2" t="s">
        <v>23</v>
      </c>
    </row>
    <row r="242" spans="1:13" x14ac:dyDescent="0.25">
      <c r="A242" s="3">
        <v>45433.599999999162</v>
      </c>
      <c r="B242" s="3">
        <v>45433.612999999161</v>
      </c>
      <c r="C242" s="1" t="s">
        <v>44</v>
      </c>
      <c r="D242" s="7">
        <v>1</v>
      </c>
      <c r="E242" s="7">
        <v>3</v>
      </c>
      <c r="F242" s="3">
        <v>45434.912999999164</v>
      </c>
      <c r="G242" s="5">
        <f t="shared" si="3"/>
        <v>1.3000000000029104</v>
      </c>
      <c r="H242" s="3">
        <v>45437.812999999158</v>
      </c>
      <c r="I242" s="5">
        <v>4.2</v>
      </c>
      <c r="J242" s="2" t="s">
        <v>30</v>
      </c>
      <c r="K242" s="1" t="s">
        <v>31</v>
      </c>
      <c r="L242" s="9">
        <v>89.3</v>
      </c>
      <c r="M242" s="2" t="s">
        <v>23</v>
      </c>
    </row>
    <row r="243" spans="1:13" x14ac:dyDescent="0.25">
      <c r="A243" s="3">
        <v>45434.189999999158</v>
      </c>
      <c r="B243" s="3">
        <v>45434.202999999157</v>
      </c>
      <c r="C243" s="1" t="s">
        <v>19</v>
      </c>
      <c r="D243" s="7">
        <v>1</v>
      </c>
      <c r="E243" s="7">
        <v>1</v>
      </c>
      <c r="F243" s="3">
        <v>45435.602999999159</v>
      </c>
      <c r="G243" s="5">
        <f t="shared" si="3"/>
        <v>1.4000000000014552</v>
      </c>
      <c r="H243" s="3">
        <v>45438.302999999156</v>
      </c>
      <c r="I243" s="5">
        <v>4.0999999999999996</v>
      </c>
      <c r="J243" s="2" t="s">
        <v>30</v>
      </c>
      <c r="K243" s="1" t="s">
        <v>31</v>
      </c>
      <c r="L243" s="9">
        <v>65.58</v>
      </c>
      <c r="M243" s="2" t="s">
        <v>50</v>
      </c>
    </row>
    <row r="244" spans="1:13" x14ac:dyDescent="0.25">
      <c r="A244" s="3">
        <v>45434.779999999155</v>
      </c>
      <c r="B244" s="3">
        <v>45434.792999999154</v>
      </c>
      <c r="C244" s="1" t="s">
        <v>22</v>
      </c>
      <c r="D244" s="7">
        <v>1</v>
      </c>
      <c r="E244" s="7">
        <v>2</v>
      </c>
      <c r="F244" s="3">
        <v>45436.392999999152</v>
      </c>
      <c r="G244" s="5">
        <f t="shared" si="3"/>
        <v>1.5999999999985448</v>
      </c>
      <c r="H244" s="3">
        <v>45437.092999999157</v>
      </c>
      <c r="I244" s="5">
        <v>2.2999999999999998</v>
      </c>
      <c r="J244" s="2" t="s">
        <v>30</v>
      </c>
      <c r="K244" s="1" t="s">
        <v>31</v>
      </c>
      <c r="L244" s="9">
        <v>37.94</v>
      </c>
      <c r="M244" s="2" t="s">
        <v>15</v>
      </c>
    </row>
    <row r="245" spans="1:13" x14ac:dyDescent="0.25">
      <c r="A245" s="3">
        <v>45435.369999999151</v>
      </c>
      <c r="B245" s="3">
        <v>45435.379999999153</v>
      </c>
      <c r="C245" s="1" t="s">
        <v>12</v>
      </c>
      <c r="D245" s="7">
        <v>1</v>
      </c>
      <c r="E245" s="7">
        <v>1</v>
      </c>
      <c r="F245" s="3">
        <v>45436.879999999153</v>
      </c>
      <c r="G245" s="5">
        <f t="shared" si="3"/>
        <v>1.5</v>
      </c>
      <c r="H245" s="3">
        <v>45439.979999999152</v>
      </c>
      <c r="I245" s="5">
        <v>4.5999999999999996</v>
      </c>
      <c r="J245" s="2" t="s">
        <v>30</v>
      </c>
      <c r="K245" s="1" t="s">
        <v>31</v>
      </c>
      <c r="L245" s="9">
        <v>86.31</v>
      </c>
      <c r="M245" s="2" t="s">
        <v>23</v>
      </c>
    </row>
    <row r="246" spans="1:13" x14ac:dyDescent="0.25">
      <c r="A246" s="3">
        <v>45435.959999999148</v>
      </c>
      <c r="B246" s="3">
        <v>45435.96999999915</v>
      </c>
      <c r="C246" s="1" t="s">
        <v>29</v>
      </c>
      <c r="D246" s="7">
        <v>1</v>
      </c>
      <c r="E246" s="7">
        <v>1</v>
      </c>
      <c r="F246" s="3">
        <v>45437.96999999915</v>
      </c>
      <c r="G246" s="5">
        <f t="shared" si="3"/>
        <v>2</v>
      </c>
      <c r="H246" s="3">
        <v>45440.069999999148</v>
      </c>
      <c r="I246" s="5">
        <v>4.0999999999999996</v>
      </c>
      <c r="J246" s="2" t="s">
        <v>27</v>
      </c>
      <c r="K246" s="1" t="s">
        <v>28</v>
      </c>
      <c r="L246" s="9">
        <v>85.21</v>
      </c>
      <c r="M246" s="2" t="s">
        <v>15</v>
      </c>
    </row>
    <row r="247" spans="1:13" x14ac:dyDescent="0.25">
      <c r="A247" s="3">
        <v>45436.549999999144</v>
      </c>
      <c r="B247" s="3">
        <v>45436.559999999146</v>
      </c>
      <c r="C247" s="1" t="s">
        <v>12</v>
      </c>
      <c r="D247" s="7">
        <v>1</v>
      </c>
      <c r="E247" s="7">
        <v>1</v>
      </c>
      <c r="F247" s="3">
        <v>45437.659999999145</v>
      </c>
      <c r="G247" s="5">
        <f t="shared" si="3"/>
        <v>1.0999999999985448</v>
      </c>
      <c r="H247" s="3">
        <v>45440.959999999148</v>
      </c>
      <c r="I247" s="5">
        <v>4.4000000000000004</v>
      </c>
      <c r="J247" s="2" t="s">
        <v>27</v>
      </c>
      <c r="K247" s="1" t="s">
        <v>28</v>
      </c>
      <c r="L247" s="9">
        <v>71.81</v>
      </c>
      <c r="M247" s="2" t="s">
        <v>23</v>
      </c>
    </row>
    <row r="248" spans="1:13" x14ac:dyDescent="0.25">
      <c r="A248" s="3">
        <v>45437.139999999141</v>
      </c>
      <c r="B248" s="3">
        <v>45437.149999999143</v>
      </c>
      <c r="C248" s="1" t="s">
        <v>42</v>
      </c>
      <c r="D248" s="7">
        <v>1</v>
      </c>
      <c r="E248" s="7">
        <v>1</v>
      </c>
      <c r="F248" s="3">
        <v>45437.84999999914</v>
      </c>
      <c r="G248" s="5">
        <f t="shared" si="3"/>
        <v>0.69999999999708962</v>
      </c>
      <c r="H248" s="3">
        <v>45440.549999999144</v>
      </c>
      <c r="I248" s="5">
        <v>3.4</v>
      </c>
      <c r="J248" s="2" t="s">
        <v>27</v>
      </c>
      <c r="K248" s="1" t="s">
        <v>28</v>
      </c>
      <c r="L248" s="9">
        <v>55.54</v>
      </c>
      <c r="M248" s="2" t="s">
        <v>50</v>
      </c>
    </row>
    <row r="249" spans="1:13" x14ac:dyDescent="0.25">
      <c r="A249" s="3">
        <v>45437.729999999137</v>
      </c>
      <c r="B249" s="3">
        <v>45437.739999999139</v>
      </c>
      <c r="C249" s="1" t="s">
        <v>22</v>
      </c>
      <c r="D249" s="7">
        <v>1</v>
      </c>
      <c r="E249" s="7">
        <v>2</v>
      </c>
      <c r="F249" s="3">
        <v>45439.039999999142</v>
      </c>
      <c r="G249" s="5">
        <f t="shared" si="3"/>
        <v>1.3000000000029104</v>
      </c>
      <c r="H249" s="3">
        <v>45440.139999999141</v>
      </c>
      <c r="I249" s="5">
        <v>2.4</v>
      </c>
      <c r="J249" s="2" t="s">
        <v>27</v>
      </c>
      <c r="K249" s="1" t="s">
        <v>28</v>
      </c>
      <c r="L249" s="9">
        <v>57.62</v>
      </c>
      <c r="M249" s="2" t="s">
        <v>15</v>
      </c>
    </row>
    <row r="250" spans="1:13" x14ac:dyDescent="0.25">
      <c r="A250" s="3">
        <v>45438.319999999134</v>
      </c>
      <c r="B250" s="3">
        <v>45438.329999999136</v>
      </c>
      <c r="C250" s="1" t="s">
        <v>45</v>
      </c>
      <c r="D250" s="7">
        <v>1</v>
      </c>
      <c r="E250" s="7">
        <v>1</v>
      </c>
      <c r="F250" s="3">
        <v>45439.229999999137</v>
      </c>
      <c r="G250" s="5">
        <f t="shared" si="3"/>
        <v>0.90000000000145519</v>
      </c>
      <c r="H250" s="3">
        <v>45440.829999999136</v>
      </c>
      <c r="I250" s="5">
        <v>2.5</v>
      </c>
      <c r="J250" s="2" t="s">
        <v>30</v>
      </c>
      <c r="K250" s="1" t="s">
        <v>31</v>
      </c>
      <c r="L250" s="9">
        <v>59.63</v>
      </c>
      <c r="M250" s="2" t="s">
        <v>50</v>
      </c>
    </row>
    <row r="251" spans="1:13" x14ac:dyDescent="0.25">
      <c r="A251" s="3">
        <v>45438.90999999913</v>
      </c>
      <c r="B251" s="3">
        <v>45438.919999999132</v>
      </c>
      <c r="C251" s="1" t="s">
        <v>46</v>
      </c>
      <c r="D251" s="7">
        <v>1</v>
      </c>
      <c r="E251" s="7">
        <v>1</v>
      </c>
      <c r="F251" s="3">
        <v>45440.11999999913</v>
      </c>
      <c r="G251" s="5">
        <f t="shared" si="3"/>
        <v>1.1999999999970896</v>
      </c>
      <c r="H251" s="3">
        <v>45443.019999999131</v>
      </c>
      <c r="I251" s="5">
        <v>4.0999999999999996</v>
      </c>
      <c r="J251" s="2" t="s">
        <v>37</v>
      </c>
      <c r="K251" s="1" t="s">
        <v>38</v>
      </c>
      <c r="L251" s="9">
        <v>89.64</v>
      </c>
      <c r="M251" s="2" t="s">
        <v>23</v>
      </c>
    </row>
    <row r="252" spans="1:13" x14ac:dyDescent="0.25">
      <c r="A252" s="3">
        <v>45439.499999999127</v>
      </c>
      <c r="B252" s="3">
        <v>45439.509999999129</v>
      </c>
      <c r="C252" s="1" t="s">
        <v>16</v>
      </c>
      <c r="D252" s="7">
        <v>3</v>
      </c>
      <c r="E252" s="7">
        <v>3</v>
      </c>
      <c r="F252" s="3">
        <v>45441.009999999129</v>
      </c>
      <c r="G252" s="5">
        <f t="shared" si="3"/>
        <v>1.5</v>
      </c>
      <c r="H252" s="3">
        <v>45444.40999999913</v>
      </c>
      <c r="I252" s="5">
        <v>4.9000000000000004</v>
      </c>
      <c r="J252" s="2" t="s">
        <v>35</v>
      </c>
      <c r="K252" s="1" t="s">
        <v>36</v>
      </c>
      <c r="L252" s="9">
        <v>65.75</v>
      </c>
      <c r="M252" s="2" t="s">
        <v>23</v>
      </c>
    </row>
    <row r="253" spans="1:13" x14ac:dyDescent="0.25">
      <c r="A253" s="3">
        <v>45440.089999999123</v>
      </c>
      <c r="B253" s="3">
        <v>45440.099999999125</v>
      </c>
      <c r="C253" s="1" t="s">
        <v>47</v>
      </c>
      <c r="D253" s="7">
        <v>2</v>
      </c>
      <c r="E253" s="7">
        <v>2</v>
      </c>
      <c r="F253" s="3">
        <v>45441.599999999125</v>
      </c>
      <c r="G253" s="5">
        <f t="shared" si="3"/>
        <v>1.5</v>
      </c>
      <c r="H253" s="3">
        <v>45442.499999999127</v>
      </c>
      <c r="I253" s="5">
        <v>2.4</v>
      </c>
      <c r="J253" s="2" t="s">
        <v>35</v>
      </c>
      <c r="K253" s="1" t="s">
        <v>36</v>
      </c>
      <c r="L253" s="9">
        <v>38.51</v>
      </c>
      <c r="M253" s="2" t="s">
        <v>50</v>
      </c>
    </row>
    <row r="254" spans="1:13" x14ac:dyDescent="0.25">
      <c r="A254" s="3">
        <v>45440.67999999912</v>
      </c>
      <c r="B254" s="3">
        <v>45441.729999999123</v>
      </c>
      <c r="C254" s="1" t="s">
        <v>19</v>
      </c>
      <c r="D254" s="7">
        <v>1</v>
      </c>
      <c r="E254" s="7">
        <v>1</v>
      </c>
      <c r="F254" s="3">
        <v>45443.029999999126</v>
      </c>
      <c r="G254" s="5">
        <f t="shared" si="3"/>
        <v>1.3000000000029104</v>
      </c>
      <c r="H254" s="3">
        <v>45447.629999999124</v>
      </c>
      <c r="I254" s="5">
        <v>5.9</v>
      </c>
      <c r="J254" s="2" t="s">
        <v>32</v>
      </c>
      <c r="K254" s="1" t="s">
        <v>33</v>
      </c>
      <c r="L254" s="9">
        <v>88.16</v>
      </c>
      <c r="M254" s="2" t="s">
        <v>15</v>
      </c>
    </row>
    <row r="255" spans="1:13" x14ac:dyDescent="0.25">
      <c r="A255" s="3">
        <v>45441.269999999116</v>
      </c>
      <c r="B255" s="3">
        <v>45442.319999999119</v>
      </c>
      <c r="C255" s="1" t="s">
        <v>48</v>
      </c>
      <c r="D255" s="7">
        <v>5</v>
      </c>
      <c r="E255" s="7">
        <v>5</v>
      </c>
      <c r="F255" s="3">
        <v>45443.319999999119</v>
      </c>
      <c r="G255" s="5">
        <f t="shared" si="3"/>
        <v>1</v>
      </c>
      <c r="H255" s="3">
        <v>45447.019999999116</v>
      </c>
      <c r="I255" s="5">
        <v>4.7</v>
      </c>
      <c r="J255" s="2" t="s">
        <v>17</v>
      </c>
      <c r="K255" s="1" t="s">
        <v>18</v>
      </c>
      <c r="L255" s="9">
        <v>89.210000000000008</v>
      </c>
      <c r="M255" s="2" t="s">
        <v>50</v>
      </c>
    </row>
    <row r="256" spans="1:13" x14ac:dyDescent="0.25">
      <c r="A256" s="3">
        <v>45441.859999999113</v>
      </c>
      <c r="B256" s="3">
        <v>45442.909999999116</v>
      </c>
      <c r="C256" s="1" t="s">
        <v>19</v>
      </c>
      <c r="D256" s="7">
        <v>1</v>
      </c>
      <c r="E256" s="7">
        <v>1</v>
      </c>
      <c r="F256" s="3">
        <v>45444.609999999113</v>
      </c>
      <c r="G256" s="5">
        <f t="shared" si="3"/>
        <v>1.6999999999970896</v>
      </c>
      <c r="H256" s="3">
        <v>45447.009999999114</v>
      </c>
      <c r="I256" s="5">
        <v>4.0999999999999996</v>
      </c>
      <c r="J256" s="2" t="s">
        <v>17</v>
      </c>
      <c r="K256" s="1" t="s">
        <v>18</v>
      </c>
      <c r="L256" s="9">
        <v>74.94</v>
      </c>
      <c r="M256" s="2" t="s">
        <v>15</v>
      </c>
    </row>
    <row r="257" spans="1:13" x14ac:dyDescent="0.25">
      <c r="A257" s="3">
        <v>45442.449999999109</v>
      </c>
      <c r="B257" s="3">
        <v>45443.499999999112</v>
      </c>
      <c r="C257" s="1" t="s">
        <v>39</v>
      </c>
      <c r="D257" s="7">
        <v>1</v>
      </c>
      <c r="E257" s="7">
        <v>1</v>
      </c>
      <c r="F257" s="3">
        <v>45445.399999999114</v>
      </c>
      <c r="G257" s="5">
        <f t="shared" si="3"/>
        <v>1.9000000000014552</v>
      </c>
      <c r="H257" s="3">
        <v>45447.199999999109</v>
      </c>
      <c r="I257" s="5">
        <v>3.7</v>
      </c>
      <c r="J257" s="2" t="s">
        <v>32</v>
      </c>
      <c r="K257" s="1" t="s">
        <v>33</v>
      </c>
      <c r="L257" s="9">
        <v>57.22</v>
      </c>
      <c r="M257" s="2" t="s">
        <v>23</v>
      </c>
    </row>
    <row r="258" spans="1:13" x14ac:dyDescent="0.25">
      <c r="A258" s="3">
        <v>45443.039999999106</v>
      </c>
      <c r="B258" s="3">
        <v>45444.089999999109</v>
      </c>
      <c r="C258" s="1" t="s">
        <v>40</v>
      </c>
      <c r="D258" s="7">
        <v>1</v>
      </c>
      <c r="E258" s="7">
        <v>2</v>
      </c>
      <c r="F258" s="3">
        <v>45445.98999999911</v>
      </c>
      <c r="G258" s="5">
        <f t="shared" si="3"/>
        <v>1.9000000000014552</v>
      </c>
      <c r="H258" s="3">
        <v>45446.889999999112</v>
      </c>
      <c r="I258" s="5">
        <v>2.8</v>
      </c>
      <c r="J258" s="2" t="s">
        <v>13</v>
      </c>
      <c r="K258" s="1" t="s">
        <v>14</v>
      </c>
      <c r="L258" s="9">
        <v>58.980000000000004</v>
      </c>
      <c r="M258" s="2" t="s">
        <v>15</v>
      </c>
    </row>
    <row r="259" spans="1:13" x14ac:dyDescent="0.25">
      <c r="A259" s="3">
        <v>45443.629999999102</v>
      </c>
      <c r="B259" s="3">
        <v>45444.679999999105</v>
      </c>
      <c r="C259" s="1" t="s">
        <v>34</v>
      </c>
      <c r="D259" s="7">
        <v>1</v>
      </c>
      <c r="E259" s="7">
        <v>1</v>
      </c>
      <c r="F259" s="3">
        <v>45446.079999999107</v>
      </c>
      <c r="G259" s="5">
        <f t="shared" ref="G259:G322" si="4">F259-B259</f>
        <v>1.4000000000014552</v>
      </c>
      <c r="H259" s="3">
        <v>45448.279999999104</v>
      </c>
      <c r="I259" s="5">
        <v>3.6</v>
      </c>
      <c r="J259" s="2" t="s">
        <v>17</v>
      </c>
      <c r="K259" s="1" t="s">
        <v>18</v>
      </c>
      <c r="L259" s="9">
        <v>55.51</v>
      </c>
      <c r="M259" s="2" t="s">
        <v>23</v>
      </c>
    </row>
    <row r="260" spans="1:13" x14ac:dyDescent="0.25">
      <c r="A260" s="3">
        <v>45444.219999999099</v>
      </c>
      <c r="B260" s="3">
        <v>45445.269999999102</v>
      </c>
      <c r="C260" s="1" t="s">
        <v>16</v>
      </c>
      <c r="D260" s="7">
        <v>1</v>
      </c>
      <c r="E260" s="7">
        <v>1</v>
      </c>
      <c r="F260" s="3">
        <v>45446.269999999102</v>
      </c>
      <c r="G260" s="5">
        <f t="shared" si="4"/>
        <v>1</v>
      </c>
      <c r="H260" s="3">
        <v>45450.8699999991</v>
      </c>
      <c r="I260" s="5">
        <v>5.6</v>
      </c>
      <c r="J260" s="2" t="s">
        <v>20</v>
      </c>
      <c r="K260" s="1" t="s">
        <v>21</v>
      </c>
      <c r="L260" s="9">
        <v>89.92</v>
      </c>
      <c r="M260" s="2" t="s">
        <v>50</v>
      </c>
    </row>
    <row r="261" spans="1:13" x14ac:dyDescent="0.25">
      <c r="A261" s="3">
        <v>45444.809999999095</v>
      </c>
      <c r="B261" s="3">
        <v>45445.859999999098</v>
      </c>
      <c r="C261" s="1" t="s">
        <v>29</v>
      </c>
      <c r="D261" s="7">
        <v>1</v>
      </c>
      <c r="E261" s="7">
        <v>1</v>
      </c>
      <c r="F261" s="3">
        <v>45446.959999999097</v>
      </c>
      <c r="G261" s="5">
        <f t="shared" si="4"/>
        <v>1.0999999999985448</v>
      </c>
      <c r="H261" s="3">
        <v>45448.959999999097</v>
      </c>
      <c r="I261" s="5">
        <v>3.1</v>
      </c>
      <c r="J261" s="2" t="s">
        <v>13</v>
      </c>
      <c r="K261" s="1" t="s">
        <v>14</v>
      </c>
      <c r="L261" s="9">
        <v>66.930000000000007</v>
      </c>
      <c r="M261" s="2" t="s">
        <v>23</v>
      </c>
    </row>
    <row r="262" spans="1:13" x14ac:dyDescent="0.25">
      <c r="A262" s="3">
        <v>45445.399999999092</v>
      </c>
      <c r="B262" s="3">
        <v>45446.449999999095</v>
      </c>
      <c r="C262" s="1" t="s">
        <v>48</v>
      </c>
      <c r="D262" s="7">
        <v>1</v>
      </c>
      <c r="E262" s="7">
        <v>1</v>
      </c>
      <c r="F262" s="3">
        <v>45447.049999999093</v>
      </c>
      <c r="G262" s="5">
        <f t="shared" si="4"/>
        <v>0.59999999999854481</v>
      </c>
      <c r="H262" s="3">
        <v>45449.949999999095</v>
      </c>
      <c r="I262" s="5">
        <v>3.5</v>
      </c>
      <c r="J262" s="2" t="s">
        <v>24</v>
      </c>
      <c r="K262" s="1" t="s">
        <v>25</v>
      </c>
      <c r="L262" s="9">
        <v>38.42</v>
      </c>
      <c r="M262" s="2" t="s">
        <v>50</v>
      </c>
    </row>
    <row r="263" spans="1:13" x14ac:dyDescent="0.25">
      <c r="A263" s="3">
        <v>45445.989999999088</v>
      </c>
      <c r="B263" s="3">
        <v>45446.002999999087</v>
      </c>
      <c r="C263" s="1" t="s">
        <v>47</v>
      </c>
      <c r="D263" s="7">
        <v>1</v>
      </c>
      <c r="E263" s="7">
        <v>1</v>
      </c>
      <c r="F263" s="3">
        <v>45446.702999999085</v>
      </c>
      <c r="G263" s="5">
        <f t="shared" si="4"/>
        <v>0.69999999999708962</v>
      </c>
      <c r="H263" s="3">
        <v>45451.602999999086</v>
      </c>
      <c r="I263" s="5">
        <v>5.6</v>
      </c>
      <c r="J263" s="2" t="s">
        <v>27</v>
      </c>
      <c r="K263" s="1" t="s">
        <v>28</v>
      </c>
      <c r="L263" s="9">
        <v>85.35</v>
      </c>
      <c r="M263" s="2" t="s">
        <v>23</v>
      </c>
    </row>
    <row r="264" spans="1:13" x14ac:dyDescent="0.25">
      <c r="A264" s="3">
        <v>45446.579999999085</v>
      </c>
      <c r="B264" s="3">
        <v>45446.592999999084</v>
      </c>
      <c r="C264" s="1" t="s">
        <v>34</v>
      </c>
      <c r="D264" s="7">
        <v>3</v>
      </c>
      <c r="E264" s="7">
        <v>3</v>
      </c>
      <c r="F264" s="3">
        <v>45448.492999999085</v>
      </c>
      <c r="G264" s="5">
        <f t="shared" si="4"/>
        <v>1.9000000000014552</v>
      </c>
      <c r="H264" s="3">
        <v>45450.592999999084</v>
      </c>
      <c r="I264" s="5">
        <v>4</v>
      </c>
      <c r="J264" s="2" t="s">
        <v>30</v>
      </c>
      <c r="K264" s="1" t="s">
        <v>31</v>
      </c>
      <c r="L264" s="9">
        <v>89.25</v>
      </c>
      <c r="M264" s="2" t="s">
        <v>15</v>
      </c>
    </row>
    <row r="265" spans="1:13" x14ac:dyDescent="0.25">
      <c r="A265" s="3">
        <v>45447.169999999081</v>
      </c>
      <c r="B265" s="3">
        <v>45447.18299999908</v>
      </c>
      <c r="C265" s="1" t="s">
        <v>47</v>
      </c>
      <c r="D265" s="7">
        <v>2</v>
      </c>
      <c r="E265" s="7">
        <v>2</v>
      </c>
      <c r="F265" s="3">
        <v>45448.382999999078</v>
      </c>
      <c r="G265" s="5">
        <f t="shared" si="4"/>
        <v>1.1999999999970896</v>
      </c>
      <c r="H265" s="3">
        <v>45451.882999999078</v>
      </c>
      <c r="I265" s="5">
        <v>4.7</v>
      </c>
      <c r="J265" s="2" t="s">
        <v>32</v>
      </c>
      <c r="K265" s="1" t="s">
        <v>33</v>
      </c>
      <c r="L265" s="9">
        <v>72.67</v>
      </c>
      <c r="M265" s="2" t="s">
        <v>50</v>
      </c>
    </row>
    <row r="266" spans="1:13" x14ac:dyDescent="0.25">
      <c r="A266" s="3">
        <v>45447.759999999078</v>
      </c>
      <c r="B266" s="3">
        <v>45447.772999999077</v>
      </c>
      <c r="C266" s="1" t="s">
        <v>29</v>
      </c>
      <c r="D266" s="7">
        <v>1</v>
      </c>
      <c r="E266" s="7">
        <v>1</v>
      </c>
      <c r="F266" s="3">
        <v>45448.772999999077</v>
      </c>
      <c r="G266" s="5">
        <f t="shared" si="4"/>
        <v>1</v>
      </c>
      <c r="H266" s="3">
        <v>45449.772999999077</v>
      </c>
      <c r="I266" s="5">
        <v>2</v>
      </c>
      <c r="J266" s="2" t="s">
        <v>35</v>
      </c>
      <c r="K266" s="1" t="s">
        <v>36</v>
      </c>
      <c r="L266" s="9">
        <v>55.06</v>
      </c>
      <c r="M266" s="2" t="s">
        <v>15</v>
      </c>
    </row>
    <row r="267" spans="1:13" x14ac:dyDescent="0.25">
      <c r="A267" s="3">
        <v>45448.349999999074</v>
      </c>
      <c r="B267" s="3">
        <v>45448.362999999074</v>
      </c>
      <c r="C267" s="1" t="s">
        <v>48</v>
      </c>
      <c r="D267" s="7">
        <v>1</v>
      </c>
      <c r="E267" s="7">
        <v>1</v>
      </c>
      <c r="F267" s="3">
        <v>45450.062999999071</v>
      </c>
      <c r="G267" s="5">
        <f t="shared" si="4"/>
        <v>1.6999999999970896</v>
      </c>
      <c r="H267" s="3">
        <v>45452.162999999076</v>
      </c>
      <c r="I267" s="5">
        <v>3.8</v>
      </c>
      <c r="J267" s="2" t="s">
        <v>37</v>
      </c>
      <c r="K267" s="1" t="s">
        <v>38</v>
      </c>
      <c r="L267" s="9">
        <v>57.09</v>
      </c>
      <c r="M267" s="2" t="s">
        <v>50</v>
      </c>
    </row>
    <row r="268" spans="1:13" x14ac:dyDescent="0.25">
      <c r="A268" s="3">
        <v>45448.939999999071</v>
      </c>
      <c r="B268" s="3">
        <v>45448.95299999907</v>
      </c>
      <c r="C268" s="1" t="s">
        <v>46</v>
      </c>
      <c r="D268" s="7">
        <v>1</v>
      </c>
      <c r="E268" s="7">
        <v>1</v>
      </c>
      <c r="F268" s="3">
        <v>45450.152999999067</v>
      </c>
      <c r="G268" s="5">
        <f t="shared" si="4"/>
        <v>1.1999999999970896</v>
      </c>
      <c r="H268" s="3">
        <v>45452.352999999071</v>
      </c>
      <c r="I268" s="5">
        <v>3.4</v>
      </c>
      <c r="J268" s="2" t="s">
        <v>37</v>
      </c>
      <c r="K268" s="1" t="s">
        <v>38</v>
      </c>
      <c r="L268" s="9">
        <v>59.72</v>
      </c>
      <c r="M268" s="2" t="s">
        <v>15</v>
      </c>
    </row>
    <row r="269" spans="1:13" x14ac:dyDescent="0.25">
      <c r="A269" s="3">
        <v>45449.529999999068</v>
      </c>
      <c r="B269" s="3">
        <v>45449.542999999067</v>
      </c>
      <c r="C269" s="1" t="s">
        <v>40</v>
      </c>
      <c r="D269" s="7">
        <v>1</v>
      </c>
      <c r="E269" s="7">
        <v>2</v>
      </c>
      <c r="F269" s="3">
        <v>45450.342999999069</v>
      </c>
      <c r="G269" s="5">
        <f t="shared" si="4"/>
        <v>0.80000000000291038</v>
      </c>
      <c r="H269" s="3">
        <v>45454.242999999064</v>
      </c>
      <c r="I269" s="5">
        <v>4.7</v>
      </c>
      <c r="J269" s="2" t="s">
        <v>37</v>
      </c>
      <c r="K269" s="1" t="s">
        <v>38</v>
      </c>
      <c r="L269" s="9">
        <v>85.72</v>
      </c>
      <c r="M269" s="2" t="s">
        <v>23</v>
      </c>
    </row>
    <row r="270" spans="1:13" x14ac:dyDescent="0.25">
      <c r="A270" s="3">
        <v>45450.119999999064</v>
      </c>
      <c r="B270" s="3">
        <v>45450.132999999063</v>
      </c>
      <c r="C270" s="1" t="s">
        <v>45</v>
      </c>
      <c r="D270" s="7">
        <v>1</v>
      </c>
      <c r="E270" s="7">
        <v>1</v>
      </c>
      <c r="F270" s="3">
        <v>45451.632999999063</v>
      </c>
      <c r="G270" s="5">
        <f t="shared" si="4"/>
        <v>1.5</v>
      </c>
      <c r="H270" s="3">
        <v>45454.232999999062</v>
      </c>
      <c r="I270" s="5">
        <v>4.0999999999999996</v>
      </c>
      <c r="J270" s="2" t="s">
        <v>37</v>
      </c>
      <c r="K270" s="1" t="s">
        <v>38</v>
      </c>
      <c r="L270" s="9">
        <v>67.510000000000005</v>
      </c>
      <c r="M270" s="2" t="s">
        <v>50</v>
      </c>
    </row>
    <row r="271" spans="1:13" x14ac:dyDescent="0.25">
      <c r="A271" s="3">
        <v>45450.709999999061</v>
      </c>
      <c r="B271" s="3">
        <v>45450.72299999906</v>
      </c>
      <c r="C271" s="1" t="s">
        <v>44</v>
      </c>
      <c r="D271" s="7">
        <v>1</v>
      </c>
      <c r="E271" s="7">
        <v>3</v>
      </c>
      <c r="F271" s="3">
        <v>45451.422999999057</v>
      </c>
      <c r="G271" s="5">
        <f t="shared" si="4"/>
        <v>0.69999999999708962</v>
      </c>
      <c r="H271" s="3">
        <v>45454.72299999906</v>
      </c>
      <c r="I271" s="5">
        <v>4</v>
      </c>
      <c r="J271" s="2" t="s">
        <v>37</v>
      </c>
      <c r="K271" s="1" t="s">
        <v>38</v>
      </c>
      <c r="L271" s="9">
        <v>35.090000000000003</v>
      </c>
      <c r="M271" s="2" t="s">
        <v>15</v>
      </c>
    </row>
    <row r="272" spans="1:13" x14ac:dyDescent="0.25">
      <c r="A272" s="3">
        <v>45451.299999999057</v>
      </c>
      <c r="B272" s="3">
        <v>45451.309999999059</v>
      </c>
      <c r="C272" s="1" t="s">
        <v>42</v>
      </c>
      <c r="D272" s="7">
        <v>1</v>
      </c>
      <c r="E272" s="7">
        <v>1</v>
      </c>
      <c r="F272" s="3">
        <v>45453.309999999059</v>
      </c>
      <c r="G272" s="5">
        <f t="shared" si="4"/>
        <v>2</v>
      </c>
      <c r="H272" s="3">
        <v>45456.109999999062</v>
      </c>
      <c r="I272" s="5">
        <v>4.8</v>
      </c>
      <c r="J272" s="2" t="s">
        <v>37</v>
      </c>
      <c r="K272" s="1" t="s">
        <v>38</v>
      </c>
      <c r="L272" s="9">
        <v>87.85</v>
      </c>
      <c r="M272" s="2" t="s">
        <v>23</v>
      </c>
    </row>
    <row r="273" spans="1:13" x14ac:dyDescent="0.25">
      <c r="A273" s="3">
        <v>45451.889999999054</v>
      </c>
      <c r="B273" s="3">
        <v>45451.899999999056</v>
      </c>
      <c r="C273" s="1" t="s">
        <v>42</v>
      </c>
      <c r="D273" s="7">
        <v>2</v>
      </c>
      <c r="E273" s="7">
        <v>2</v>
      </c>
      <c r="F273" s="3">
        <v>45453.599999999053</v>
      </c>
      <c r="G273" s="5">
        <f t="shared" si="4"/>
        <v>1.6999999999970896</v>
      </c>
      <c r="H273" s="3">
        <v>45456.099999999053</v>
      </c>
      <c r="I273" s="5">
        <v>4.2</v>
      </c>
      <c r="J273" s="2" t="s">
        <v>24</v>
      </c>
      <c r="K273" s="1" t="s">
        <v>25</v>
      </c>
      <c r="L273" s="9">
        <v>89.31</v>
      </c>
      <c r="M273" s="2" t="s">
        <v>15</v>
      </c>
    </row>
    <row r="274" spans="1:13" x14ac:dyDescent="0.25">
      <c r="A274" s="3">
        <v>45452.47999999905</v>
      </c>
      <c r="B274" s="3">
        <v>45452.489999999052</v>
      </c>
      <c r="C274" s="1" t="s">
        <v>19</v>
      </c>
      <c r="D274" s="7">
        <v>1</v>
      </c>
      <c r="E274" s="7">
        <v>1</v>
      </c>
      <c r="F274" s="3">
        <v>45453.389999999054</v>
      </c>
      <c r="G274" s="5">
        <f t="shared" si="4"/>
        <v>0.90000000000145519</v>
      </c>
      <c r="H274" s="3">
        <v>45457.389999999054</v>
      </c>
      <c r="I274" s="5">
        <v>4.9000000000000004</v>
      </c>
      <c r="J274" s="2" t="s">
        <v>24</v>
      </c>
      <c r="K274" s="1" t="s">
        <v>25</v>
      </c>
      <c r="L274" s="9">
        <v>74.72</v>
      </c>
      <c r="M274" s="2" t="s">
        <v>23</v>
      </c>
    </row>
    <row r="275" spans="1:13" x14ac:dyDescent="0.25">
      <c r="A275" s="3">
        <v>45453.069999999047</v>
      </c>
      <c r="B275" s="3">
        <v>45453.079999999049</v>
      </c>
      <c r="C275" s="1" t="s">
        <v>39</v>
      </c>
      <c r="D275" s="7">
        <v>1</v>
      </c>
      <c r="E275" s="7">
        <v>1</v>
      </c>
      <c r="F275" s="3">
        <v>45453.97999999905</v>
      </c>
      <c r="G275" s="5">
        <f t="shared" si="4"/>
        <v>0.90000000000145519</v>
      </c>
      <c r="H275" s="3">
        <v>45455.379999999052</v>
      </c>
      <c r="I275" s="5">
        <v>2.2999999999999998</v>
      </c>
      <c r="J275" s="2" t="s">
        <v>24</v>
      </c>
      <c r="K275" s="1" t="s">
        <v>25</v>
      </c>
      <c r="L275" s="9">
        <v>59.04</v>
      </c>
      <c r="M275" s="2" t="s">
        <v>50</v>
      </c>
    </row>
    <row r="276" spans="1:13" x14ac:dyDescent="0.25">
      <c r="A276" s="3">
        <v>45453.659999999043</v>
      </c>
      <c r="B276" s="3">
        <v>45453.669999999045</v>
      </c>
      <c r="C276" s="1" t="s">
        <v>29</v>
      </c>
      <c r="D276" s="7">
        <v>1</v>
      </c>
      <c r="E276" s="7">
        <v>1</v>
      </c>
      <c r="F276" s="3">
        <v>45454.569999999047</v>
      </c>
      <c r="G276" s="5">
        <f t="shared" si="4"/>
        <v>0.90000000000145519</v>
      </c>
      <c r="H276" s="3">
        <v>45456.569999999047</v>
      </c>
      <c r="I276" s="5">
        <v>2.9</v>
      </c>
      <c r="J276" s="2" t="s">
        <v>30</v>
      </c>
      <c r="K276" s="1" t="s">
        <v>31</v>
      </c>
      <c r="L276" s="9">
        <v>56.31</v>
      </c>
      <c r="M276" s="2" t="s">
        <v>23</v>
      </c>
    </row>
    <row r="277" spans="1:13" x14ac:dyDescent="0.25">
      <c r="A277" s="3">
        <v>45454.24999999904</v>
      </c>
      <c r="B277" s="3">
        <v>45454.259999999042</v>
      </c>
      <c r="C277" s="1" t="s">
        <v>46</v>
      </c>
      <c r="D277" s="7">
        <v>1</v>
      </c>
      <c r="E277" s="7">
        <v>1</v>
      </c>
      <c r="F277" s="3">
        <v>45456.259999999042</v>
      </c>
      <c r="G277" s="5">
        <f t="shared" si="4"/>
        <v>2</v>
      </c>
      <c r="H277" s="3">
        <v>45457.459999999039</v>
      </c>
      <c r="I277" s="5">
        <v>3.2</v>
      </c>
      <c r="J277" s="2" t="s">
        <v>30</v>
      </c>
      <c r="K277" s="1" t="s">
        <v>31</v>
      </c>
      <c r="L277" s="9">
        <v>58.4</v>
      </c>
      <c r="M277" s="2" t="s">
        <v>50</v>
      </c>
    </row>
    <row r="278" spans="1:13" x14ac:dyDescent="0.25">
      <c r="A278" s="3">
        <v>45454.839999999036</v>
      </c>
      <c r="B278" s="3">
        <v>45454.849999999038</v>
      </c>
      <c r="C278" s="1" t="s">
        <v>43</v>
      </c>
      <c r="D278" s="7">
        <v>1</v>
      </c>
      <c r="E278" s="7">
        <v>1</v>
      </c>
      <c r="F278" s="3">
        <v>45456.149999999041</v>
      </c>
      <c r="G278" s="5">
        <f t="shared" si="4"/>
        <v>1.3000000000029104</v>
      </c>
      <c r="H278" s="3">
        <v>45460.649999999041</v>
      </c>
      <c r="I278" s="5">
        <v>5.8</v>
      </c>
      <c r="J278" s="2" t="s">
        <v>30</v>
      </c>
      <c r="K278" s="1" t="s">
        <v>31</v>
      </c>
      <c r="L278" s="9">
        <v>85.4</v>
      </c>
      <c r="M278" s="2" t="s">
        <v>15</v>
      </c>
    </row>
    <row r="279" spans="1:13" x14ac:dyDescent="0.25">
      <c r="A279" s="3">
        <v>45455.429999999033</v>
      </c>
      <c r="B279" s="3">
        <v>45455.439999999035</v>
      </c>
      <c r="C279" s="1" t="s">
        <v>19</v>
      </c>
      <c r="D279" s="7">
        <v>1</v>
      </c>
      <c r="E279" s="7">
        <v>1</v>
      </c>
      <c r="F279" s="3">
        <v>45455.939999999035</v>
      </c>
      <c r="G279" s="5">
        <f t="shared" si="4"/>
        <v>0.5</v>
      </c>
      <c r="H279" s="3">
        <v>45458.839999999036</v>
      </c>
      <c r="I279" s="5">
        <v>3.4</v>
      </c>
      <c r="J279" s="2" t="s">
        <v>30</v>
      </c>
      <c r="K279" s="1" t="s">
        <v>31</v>
      </c>
      <c r="L279" s="9">
        <v>66</v>
      </c>
      <c r="M279" s="2" t="s">
        <v>23</v>
      </c>
    </row>
    <row r="280" spans="1:13" x14ac:dyDescent="0.25">
      <c r="A280" s="3">
        <v>45456.019999999029</v>
      </c>
      <c r="B280" s="3">
        <v>45456.029999999031</v>
      </c>
      <c r="C280" s="1" t="s">
        <v>48</v>
      </c>
      <c r="D280" s="7">
        <v>5</v>
      </c>
      <c r="E280" s="7">
        <v>5</v>
      </c>
      <c r="F280" s="3">
        <v>45457.429999999033</v>
      </c>
      <c r="G280" s="5">
        <f t="shared" si="4"/>
        <v>1.4000000000014552</v>
      </c>
      <c r="H280" s="3">
        <v>45458.13</v>
      </c>
      <c r="I280" s="5">
        <v>2.1</v>
      </c>
      <c r="J280" s="2" t="s">
        <v>27</v>
      </c>
      <c r="K280" s="1" t="s">
        <v>28</v>
      </c>
      <c r="L280" s="9">
        <v>39.909999999999997</v>
      </c>
      <c r="M280" s="2" t="s">
        <v>50</v>
      </c>
    </row>
    <row r="281" spans="1:13" x14ac:dyDescent="0.25">
      <c r="A281" s="3">
        <v>45456.609999999026</v>
      </c>
      <c r="B281" s="3">
        <v>45457.659999999029</v>
      </c>
      <c r="C281" s="1" t="s">
        <v>40</v>
      </c>
      <c r="D281" s="7">
        <v>1</v>
      </c>
      <c r="E281" s="7">
        <v>2</v>
      </c>
      <c r="F281" s="3">
        <v>45459.259999999027</v>
      </c>
      <c r="G281" s="5">
        <f t="shared" si="4"/>
        <v>1.5999999999985448</v>
      </c>
      <c r="H281" s="3">
        <v>45462.159999999029</v>
      </c>
      <c r="I281" s="5">
        <v>4.5</v>
      </c>
      <c r="J281" s="2" t="s">
        <v>27</v>
      </c>
      <c r="K281" s="1" t="s">
        <v>28</v>
      </c>
      <c r="L281" s="9">
        <v>86.75</v>
      </c>
      <c r="M281" s="2" t="s">
        <v>15</v>
      </c>
    </row>
    <row r="282" spans="1:13" x14ac:dyDescent="0.25">
      <c r="A282" s="3">
        <v>45457.199999999022</v>
      </c>
      <c r="B282" s="3">
        <v>45458.249999999025</v>
      </c>
      <c r="C282" s="1" t="s">
        <v>41</v>
      </c>
      <c r="D282" s="7">
        <v>5</v>
      </c>
      <c r="E282" s="7">
        <v>5</v>
      </c>
      <c r="F282" s="3">
        <v>45459.149999999026</v>
      </c>
      <c r="G282" s="5">
        <f t="shared" si="4"/>
        <v>0.90000000000145519</v>
      </c>
      <c r="H282" s="3">
        <v>45462.049999999028</v>
      </c>
      <c r="I282" s="5">
        <v>3.8</v>
      </c>
      <c r="J282" s="2" t="s">
        <v>27</v>
      </c>
      <c r="K282" s="1" t="s">
        <v>28</v>
      </c>
      <c r="L282" s="9">
        <v>89.99</v>
      </c>
      <c r="M282" s="2" t="s">
        <v>23</v>
      </c>
    </row>
    <row r="283" spans="1:13" x14ac:dyDescent="0.25">
      <c r="A283" s="3">
        <v>45457.789999999019</v>
      </c>
      <c r="B283" s="3">
        <v>45458.839999999022</v>
      </c>
      <c r="C283" s="1" t="s">
        <v>29</v>
      </c>
      <c r="D283" s="7">
        <v>4</v>
      </c>
      <c r="E283" s="7">
        <v>4</v>
      </c>
      <c r="F283" s="3">
        <v>45460.739999999023</v>
      </c>
      <c r="G283" s="5">
        <f t="shared" si="4"/>
        <v>1.9000000000014552</v>
      </c>
      <c r="H283" s="3">
        <v>45463.339999999022</v>
      </c>
      <c r="I283" s="5">
        <v>4.5</v>
      </c>
      <c r="J283" s="2" t="s">
        <v>27</v>
      </c>
      <c r="K283" s="1" t="s">
        <v>28</v>
      </c>
      <c r="L283" s="9">
        <v>74</v>
      </c>
      <c r="M283" s="2" t="s">
        <v>50</v>
      </c>
    </row>
    <row r="284" spans="1:13" x14ac:dyDescent="0.25">
      <c r="A284" s="3">
        <v>45458.379999999015</v>
      </c>
      <c r="B284" s="3">
        <v>45459.429999999018</v>
      </c>
      <c r="C284" s="1" t="s">
        <v>34</v>
      </c>
      <c r="D284" s="7">
        <v>5</v>
      </c>
      <c r="E284" s="7">
        <v>5</v>
      </c>
      <c r="F284" s="3">
        <v>45460.929999999018</v>
      </c>
      <c r="G284" s="5">
        <f t="shared" si="4"/>
        <v>1.5</v>
      </c>
      <c r="H284" s="3">
        <v>45463.129999999015</v>
      </c>
      <c r="I284" s="5">
        <v>3.7</v>
      </c>
      <c r="J284" s="2" t="s">
        <v>30</v>
      </c>
      <c r="K284" s="1" t="s">
        <v>31</v>
      </c>
      <c r="L284" s="9">
        <v>55.59</v>
      </c>
      <c r="M284" s="2" t="s">
        <v>50</v>
      </c>
    </row>
    <row r="285" spans="1:13" x14ac:dyDescent="0.25">
      <c r="A285" s="3">
        <v>45458.969999999012</v>
      </c>
      <c r="B285" s="3">
        <v>45460.019999999015</v>
      </c>
      <c r="C285" s="1" t="s">
        <v>48</v>
      </c>
      <c r="D285" s="7">
        <v>1</v>
      </c>
      <c r="E285" s="7">
        <v>1</v>
      </c>
      <c r="F285" s="3">
        <v>45461.119999999013</v>
      </c>
      <c r="G285" s="5">
        <f t="shared" si="4"/>
        <v>1.0999999999985448</v>
      </c>
      <c r="H285" s="3">
        <v>45462.219999999012</v>
      </c>
      <c r="I285" s="5">
        <v>2.2000000000000002</v>
      </c>
      <c r="J285" s="2" t="s">
        <v>37</v>
      </c>
      <c r="K285" s="1" t="s">
        <v>38</v>
      </c>
      <c r="L285" s="9">
        <v>59.88</v>
      </c>
      <c r="M285" s="2" t="s">
        <v>50</v>
      </c>
    </row>
    <row r="286" spans="1:13" x14ac:dyDescent="0.25">
      <c r="A286" s="3">
        <v>45459.559999999008</v>
      </c>
      <c r="B286" s="3">
        <v>45460.609999999011</v>
      </c>
      <c r="C286" s="1" t="s">
        <v>44</v>
      </c>
      <c r="D286" s="7">
        <v>1</v>
      </c>
      <c r="E286" s="7">
        <v>3</v>
      </c>
      <c r="F286" s="3">
        <v>45462.509999999013</v>
      </c>
      <c r="G286" s="5">
        <f t="shared" si="4"/>
        <v>1.9000000000014552</v>
      </c>
      <c r="H286" s="3">
        <v>45463.509999999013</v>
      </c>
      <c r="I286" s="5">
        <v>2.9</v>
      </c>
      <c r="J286" s="2" t="s">
        <v>35</v>
      </c>
      <c r="K286" s="1" t="s">
        <v>36</v>
      </c>
      <c r="L286" s="9">
        <v>55.08</v>
      </c>
      <c r="M286" s="2" t="s">
        <v>23</v>
      </c>
    </row>
    <row r="287" spans="1:13" x14ac:dyDescent="0.25">
      <c r="A287" s="3">
        <v>45460.149999999005</v>
      </c>
      <c r="B287" s="3">
        <v>45461.199999999008</v>
      </c>
      <c r="C287" s="1" t="s">
        <v>46</v>
      </c>
      <c r="D287" s="7">
        <v>1</v>
      </c>
      <c r="E287" s="7">
        <v>1</v>
      </c>
      <c r="F287" s="3">
        <v>45462.399999999005</v>
      </c>
      <c r="G287" s="5">
        <f t="shared" si="4"/>
        <v>1.1999999999970896</v>
      </c>
      <c r="H287" s="3">
        <v>45465.299999999006</v>
      </c>
      <c r="I287" s="5">
        <v>4.0999999999999996</v>
      </c>
      <c r="J287" s="2" t="s">
        <v>35</v>
      </c>
      <c r="K287" s="1" t="s">
        <v>36</v>
      </c>
      <c r="L287" s="9">
        <v>85.22</v>
      </c>
      <c r="M287" s="2" t="s">
        <v>50</v>
      </c>
    </row>
    <row r="288" spans="1:13" x14ac:dyDescent="0.25">
      <c r="A288" s="3">
        <v>45460.739999999001</v>
      </c>
      <c r="B288" s="3">
        <v>45461.789999999004</v>
      </c>
      <c r="C288" s="1" t="s">
        <v>47</v>
      </c>
      <c r="D288" s="7">
        <v>1</v>
      </c>
      <c r="E288" s="7">
        <v>1</v>
      </c>
      <c r="F288" s="3">
        <v>45462.589999999007</v>
      </c>
      <c r="G288" s="5">
        <f t="shared" si="4"/>
        <v>0.80000000000291038</v>
      </c>
      <c r="H288" s="3">
        <v>45466.389999999003</v>
      </c>
      <c r="I288" s="5">
        <v>4.5999999999999996</v>
      </c>
      <c r="J288" s="2" t="s">
        <v>32</v>
      </c>
      <c r="K288" s="1" t="s">
        <v>33</v>
      </c>
      <c r="L288" s="9">
        <v>67.83</v>
      </c>
      <c r="M288" s="2" t="s">
        <v>15</v>
      </c>
    </row>
    <row r="289" spans="1:13" x14ac:dyDescent="0.25">
      <c r="A289" s="3">
        <v>45461.329999998998</v>
      </c>
      <c r="B289" s="3">
        <v>45462.379999999001</v>
      </c>
      <c r="C289" s="1" t="s">
        <v>22</v>
      </c>
      <c r="D289" s="7">
        <v>1</v>
      </c>
      <c r="E289" s="7">
        <v>2</v>
      </c>
      <c r="F289" s="3">
        <v>45463.279999999002</v>
      </c>
      <c r="G289" s="5">
        <f t="shared" si="4"/>
        <v>0.90000000000145519</v>
      </c>
      <c r="H289" s="3">
        <v>45465.479999998999</v>
      </c>
      <c r="I289" s="5">
        <v>3.1</v>
      </c>
      <c r="J289" s="2" t="s">
        <v>17</v>
      </c>
      <c r="K289" s="1" t="s">
        <v>18</v>
      </c>
      <c r="L289" s="9">
        <v>35.14</v>
      </c>
      <c r="M289" s="2" t="s">
        <v>50</v>
      </c>
    </row>
    <row r="290" spans="1:13" x14ac:dyDescent="0.25">
      <c r="A290" s="3">
        <v>45461.919999998994</v>
      </c>
      <c r="B290" s="3">
        <v>45461.932999998993</v>
      </c>
      <c r="C290" s="1" t="s">
        <v>45</v>
      </c>
      <c r="D290" s="7">
        <v>1</v>
      </c>
      <c r="E290" s="7">
        <v>1</v>
      </c>
      <c r="F290" s="3">
        <v>45462.63299999899</v>
      </c>
      <c r="G290" s="5">
        <f t="shared" si="4"/>
        <v>0.69999999999708962</v>
      </c>
      <c r="H290" s="3">
        <v>45466.732999998996</v>
      </c>
      <c r="I290" s="5">
        <v>4.8</v>
      </c>
      <c r="J290" s="2" t="s">
        <v>20</v>
      </c>
      <c r="K290" s="1" t="s">
        <v>21</v>
      </c>
      <c r="L290" s="9">
        <v>88.94</v>
      </c>
      <c r="M290" s="2" t="s">
        <v>15</v>
      </c>
    </row>
    <row r="291" spans="1:13" x14ac:dyDescent="0.25">
      <c r="A291" s="3">
        <v>45462.509999998991</v>
      </c>
      <c r="B291" s="3">
        <v>45462.52299999899</v>
      </c>
      <c r="C291" s="1" t="s">
        <v>22</v>
      </c>
      <c r="D291" s="7">
        <v>4</v>
      </c>
      <c r="E291" s="7">
        <v>8</v>
      </c>
      <c r="F291" s="3">
        <v>45464.02299999899</v>
      </c>
      <c r="G291" s="5">
        <f t="shared" si="4"/>
        <v>1.5</v>
      </c>
      <c r="H291" s="3">
        <v>45466.02299999899</v>
      </c>
      <c r="I291" s="5">
        <v>3.5</v>
      </c>
      <c r="J291" s="2" t="s">
        <v>13</v>
      </c>
      <c r="K291" s="1" t="s">
        <v>14</v>
      </c>
      <c r="L291" s="9">
        <v>87.83</v>
      </c>
      <c r="M291" s="2" t="s">
        <v>50</v>
      </c>
    </row>
    <row r="292" spans="1:13" x14ac:dyDescent="0.25">
      <c r="A292" s="3">
        <v>45463.099999998987</v>
      </c>
      <c r="B292" s="3">
        <v>45463.112999998986</v>
      </c>
      <c r="C292" s="1" t="s">
        <v>48</v>
      </c>
      <c r="D292" s="7">
        <v>1</v>
      </c>
      <c r="E292" s="7">
        <v>1</v>
      </c>
      <c r="F292" s="3">
        <v>45464.212999998985</v>
      </c>
      <c r="G292" s="5">
        <f t="shared" si="4"/>
        <v>1.0999999999985448</v>
      </c>
      <c r="H292" s="3">
        <v>45466.812999998983</v>
      </c>
      <c r="I292" s="5">
        <v>3.7</v>
      </c>
      <c r="J292" s="2" t="s">
        <v>24</v>
      </c>
      <c r="K292" s="1" t="s">
        <v>25</v>
      </c>
      <c r="L292" s="9">
        <v>71.709999999999994</v>
      </c>
      <c r="M292" s="2" t="s">
        <v>15</v>
      </c>
    </row>
    <row r="293" spans="1:13" x14ac:dyDescent="0.25">
      <c r="A293" s="3">
        <v>45463.689999998984</v>
      </c>
      <c r="B293" s="3">
        <v>45463.702999998983</v>
      </c>
      <c r="C293" s="1" t="s">
        <v>44</v>
      </c>
      <c r="D293" s="7">
        <v>1</v>
      </c>
      <c r="E293" s="7">
        <v>3</v>
      </c>
      <c r="F293" s="3">
        <v>45464.602999998984</v>
      </c>
      <c r="G293" s="5">
        <f t="shared" si="4"/>
        <v>0.90000000000145519</v>
      </c>
      <c r="H293" s="3">
        <v>45465.802999998981</v>
      </c>
      <c r="I293" s="5">
        <v>2.1</v>
      </c>
      <c r="J293" s="2" t="s">
        <v>27</v>
      </c>
      <c r="K293" s="1" t="s">
        <v>28</v>
      </c>
      <c r="L293" s="9">
        <v>55.94</v>
      </c>
      <c r="M293" s="2" t="s">
        <v>15</v>
      </c>
    </row>
    <row r="294" spans="1:13" x14ac:dyDescent="0.25">
      <c r="A294" s="3">
        <v>45464.27999999898</v>
      </c>
      <c r="B294" s="3">
        <v>45464.292999998979</v>
      </c>
      <c r="C294" s="1" t="s">
        <v>44</v>
      </c>
      <c r="D294" s="7">
        <v>3</v>
      </c>
      <c r="E294" s="7">
        <v>9</v>
      </c>
      <c r="F294" s="3">
        <v>45465.092999998982</v>
      </c>
      <c r="G294" s="5">
        <f t="shared" si="4"/>
        <v>0.80000000000291038</v>
      </c>
      <c r="H294" s="3">
        <v>45468.092999998982</v>
      </c>
      <c r="I294" s="5">
        <v>3.8</v>
      </c>
      <c r="J294" s="2" t="s">
        <v>30</v>
      </c>
      <c r="K294" s="1" t="s">
        <v>31</v>
      </c>
      <c r="L294" s="9">
        <v>57.71</v>
      </c>
      <c r="M294" s="2" t="s">
        <v>15</v>
      </c>
    </row>
    <row r="295" spans="1:13" x14ac:dyDescent="0.25">
      <c r="A295" s="3">
        <v>45464.869999998977</v>
      </c>
      <c r="B295" s="3">
        <v>45464.882999998976</v>
      </c>
      <c r="C295" s="1" t="s">
        <v>39</v>
      </c>
      <c r="D295" s="7">
        <v>5</v>
      </c>
      <c r="E295" s="7">
        <v>5</v>
      </c>
      <c r="F295" s="3">
        <v>45465.782999998977</v>
      </c>
      <c r="G295" s="5">
        <f t="shared" si="4"/>
        <v>0.90000000000145519</v>
      </c>
      <c r="H295" s="3">
        <v>45467.982999998974</v>
      </c>
      <c r="I295" s="5">
        <v>3.1</v>
      </c>
      <c r="J295" s="2" t="s">
        <v>32</v>
      </c>
      <c r="K295" s="1" t="s">
        <v>33</v>
      </c>
      <c r="L295" s="9">
        <v>59.46</v>
      </c>
      <c r="M295" s="2" t="s">
        <v>23</v>
      </c>
    </row>
    <row r="296" spans="1:13" x14ac:dyDescent="0.25">
      <c r="A296" s="3">
        <v>45465.459999998973</v>
      </c>
      <c r="B296" s="3">
        <v>45465.472999998972</v>
      </c>
      <c r="C296" s="1" t="s">
        <v>39</v>
      </c>
      <c r="D296" s="7">
        <v>1</v>
      </c>
      <c r="E296" s="7">
        <v>1</v>
      </c>
      <c r="F296" s="3">
        <v>45467.072999998971</v>
      </c>
      <c r="G296" s="5">
        <f t="shared" si="4"/>
        <v>1.5999999999985448</v>
      </c>
      <c r="H296" s="3">
        <v>45470.972999998972</v>
      </c>
      <c r="I296" s="5">
        <v>5.5</v>
      </c>
      <c r="J296" s="2" t="s">
        <v>35</v>
      </c>
      <c r="K296" s="1" t="s">
        <v>36</v>
      </c>
      <c r="L296" s="9">
        <v>88.2</v>
      </c>
      <c r="M296" s="2" t="s">
        <v>15</v>
      </c>
    </row>
    <row r="297" spans="1:13" x14ac:dyDescent="0.25">
      <c r="A297" s="3">
        <v>45466.04999999897</v>
      </c>
      <c r="B297" s="3">
        <v>45466.062999998969</v>
      </c>
      <c r="C297" s="1" t="s">
        <v>22</v>
      </c>
      <c r="D297" s="7">
        <v>1</v>
      </c>
      <c r="E297" s="7">
        <v>2</v>
      </c>
      <c r="F297" s="3">
        <v>45467.96299999897</v>
      </c>
      <c r="G297" s="5">
        <f t="shared" si="4"/>
        <v>1.9000000000014552</v>
      </c>
      <c r="H297" s="3">
        <v>45470.162999998967</v>
      </c>
      <c r="I297" s="5">
        <v>4.0999999999999996</v>
      </c>
      <c r="J297" s="2" t="s">
        <v>37</v>
      </c>
      <c r="K297" s="1" t="s">
        <v>38</v>
      </c>
      <c r="L297" s="9">
        <v>69.14</v>
      </c>
      <c r="M297" s="2" t="s">
        <v>15</v>
      </c>
    </row>
    <row r="298" spans="1:13" x14ac:dyDescent="0.25">
      <c r="A298" s="3">
        <v>45466.639999998966</v>
      </c>
      <c r="B298" s="3">
        <v>45466.652999998965</v>
      </c>
      <c r="C298" s="1" t="s">
        <v>45</v>
      </c>
      <c r="D298" s="7">
        <v>1</v>
      </c>
      <c r="E298" s="7">
        <v>1</v>
      </c>
      <c r="F298" s="3">
        <v>45467.552999998967</v>
      </c>
      <c r="G298" s="5">
        <f t="shared" si="4"/>
        <v>0.90000000000145519</v>
      </c>
      <c r="H298" s="3">
        <v>45467.852999998962</v>
      </c>
      <c r="I298" s="5">
        <v>1.2</v>
      </c>
      <c r="J298" s="2" t="s">
        <v>37</v>
      </c>
      <c r="K298" s="1" t="s">
        <v>38</v>
      </c>
      <c r="L298" s="9">
        <v>38.730000000000004</v>
      </c>
      <c r="M298" s="2" t="s">
        <v>23</v>
      </c>
    </row>
    <row r="299" spans="1:13" x14ac:dyDescent="0.25">
      <c r="A299" s="3">
        <v>45467.229999998963</v>
      </c>
      <c r="B299" s="3">
        <v>45467.239999998965</v>
      </c>
      <c r="C299" s="1" t="s">
        <v>47</v>
      </c>
      <c r="D299" s="7">
        <v>1</v>
      </c>
      <c r="E299" s="7">
        <v>1</v>
      </c>
      <c r="F299" s="3">
        <v>45468.439999998962</v>
      </c>
      <c r="G299" s="5">
        <f t="shared" si="4"/>
        <v>1.1999999999970896</v>
      </c>
      <c r="H299" s="3">
        <v>45472.139999998966</v>
      </c>
      <c r="I299" s="5">
        <v>4.9000000000000004</v>
      </c>
      <c r="J299" s="2" t="s">
        <v>37</v>
      </c>
      <c r="K299" s="1" t="s">
        <v>38</v>
      </c>
      <c r="L299" s="9">
        <v>88.97</v>
      </c>
      <c r="M299" s="2" t="s">
        <v>50</v>
      </c>
    </row>
    <row r="300" spans="1:13" x14ac:dyDescent="0.25">
      <c r="A300" s="3">
        <v>45467.819999998959</v>
      </c>
      <c r="B300" s="3">
        <v>45467.829999998961</v>
      </c>
      <c r="C300" s="1" t="s">
        <v>42</v>
      </c>
      <c r="D300" s="7">
        <v>1</v>
      </c>
      <c r="E300" s="7">
        <v>1</v>
      </c>
      <c r="F300" s="3">
        <v>45468.42999999896</v>
      </c>
      <c r="G300" s="5">
        <f t="shared" si="4"/>
        <v>0.59999999999854481</v>
      </c>
      <c r="H300" s="3">
        <v>45470.829999998961</v>
      </c>
      <c r="I300" s="5">
        <v>3</v>
      </c>
      <c r="J300" s="2" t="s">
        <v>37</v>
      </c>
      <c r="K300" s="1" t="s">
        <v>38</v>
      </c>
      <c r="L300" s="9">
        <v>87.27</v>
      </c>
      <c r="M300" s="2" t="s">
        <v>15</v>
      </c>
    </row>
    <row r="301" spans="1:13" x14ac:dyDescent="0.25">
      <c r="A301" s="3">
        <v>45468.409999998956</v>
      </c>
      <c r="B301" s="3">
        <v>45468.419999998958</v>
      </c>
      <c r="C301" s="1" t="s">
        <v>34</v>
      </c>
      <c r="D301" s="7">
        <v>1</v>
      </c>
      <c r="E301" s="7">
        <v>1</v>
      </c>
      <c r="F301" s="3">
        <v>45469.119999998955</v>
      </c>
      <c r="G301" s="5">
        <f t="shared" si="4"/>
        <v>0.69999999999708962</v>
      </c>
      <c r="H301" s="3">
        <v>45472.819999998959</v>
      </c>
      <c r="I301" s="5">
        <v>4.4000000000000004</v>
      </c>
      <c r="J301" s="2" t="s">
        <v>37</v>
      </c>
      <c r="K301" s="1" t="s">
        <v>38</v>
      </c>
      <c r="L301" s="9">
        <v>73.05</v>
      </c>
      <c r="M301" s="2" t="s">
        <v>23</v>
      </c>
    </row>
    <row r="302" spans="1:13" x14ac:dyDescent="0.25">
      <c r="A302" s="3">
        <v>45468.999999998952</v>
      </c>
      <c r="B302" s="3">
        <v>45469.009999998954</v>
      </c>
      <c r="C302" s="1" t="s">
        <v>16</v>
      </c>
      <c r="D302" s="7">
        <v>1</v>
      </c>
      <c r="E302" s="7">
        <v>1</v>
      </c>
      <c r="F302" s="3">
        <v>45470.309999998957</v>
      </c>
      <c r="G302" s="5">
        <f t="shared" si="4"/>
        <v>1.3000000000029104</v>
      </c>
      <c r="H302" s="3">
        <v>45473.009999998954</v>
      </c>
      <c r="I302" s="5">
        <v>4</v>
      </c>
      <c r="J302" s="2" t="s">
        <v>37</v>
      </c>
      <c r="K302" s="1" t="s">
        <v>38</v>
      </c>
      <c r="L302" s="9">
        <v>59.86</v>
      </c>
      <c r="M302" s="2" t="s">
        <v>50</v>
      </c>
    </row>
    <row r="303" spans="1:13" x14ac:dyDescent="0.25">
      <c r="A303" s="3">
        <v>45469.589999998949</v>
      </c>
      <c r="B303" s="3">
        <v>45469.599999998951</v>
      </c>
      <c r="C303" s="1" t="s">
        <v>41</v>
      </c>
      <c r="D303" s="7">
        <v>4</v>
      </c>
      <c r="E303" s="7">
        <v>4</v>
      </c>
      <c r="F303" s="3">
        <v>45470.699999998949</v>
      </c>
      <c r="G303" s="5">
        <f t="shared" si="4"/>
        <v>1.0999999999985448</v>
      </c>
      <c r="H303" s="3">
        <v>45471.799999998948</v>
      </c>
      <c r="I303" s="5">
        <v>2.2000000000000002</v>
      </c>
      <c r="J303" s="2" t="s">
        <v>24</v>
      </c>
      <c r="K303" s="1" t="s">
        <v>25</v>
      </c>
      <c r="L303" s="9">
        <v>55.63</v>
      </c>
      <c r="M303" s="2" t="s">
        <v>23</v>
      </c>
    </row>
    <row r="304" spans="1:13" x14ac:dyDescent="0.25">
      <c r="A304" s="3">
        <v>45470.179999998945</v>
      </c>
      <c r="B304" s="3">
        <v>45470.189999998947</v>
      </c>
      <c r="C304" s="1" t="s">
        <v>12</v>
      </c>
      <c r="D304" s="7">
        <v>4</v>
      </c>
      <c r="E304" s="7">
        <v>4</v>
      </c>
      <c r="F304" s="3">
        <v>45471.389999998944</v>
      </c>
      <c r="G304" s="5">
        <f t="shared" si="4"/>
        <v>1.1999999999970896</v>
      </c>
      <c r="H304" s="3">
        <v>45474.089999998949</v>
      </c>
      <c r="I304" s="5">
        <v>3.9</v>
      </c>
      <c r="J304" s="2" t="s">
        <v>24</v>
      </c>
      <c r="K304" s="1" t="s">
        <v>25</v>
      </c>
      <c r="L304" s="9">
        <v>56.89</v>
      </c>
      <c r="M304" s="2" t="s">
        <v>50</v>
      </c>
    </row>
    <row r="305" spans="1:13" x14ac:dyDescent="0.25">
      <c r="A305" s="3">
        <v>45470.769999998942</v>
      </c>
      <c r="B305" s="3">
        <v>45470.779999998944</v>
      </c>
      <c r="C305" s="1" t="s">
        <v>12</v>
      </c>
      <c r="D305" s="7">
        <v>1</v>
      </c>
      <c r="E305" s="7">
        <v>1</v>
      </c>
      <c r="F305" s="3">
        <v>45472.779999998944</v>
      </c>
      <c r="G305" s="5">
        <f t="shared" si="4"/>
        <v>2</v>
      </c>
      <c r="H305" s="3">
        <v>45475.779999998944</v>
      </c>
      <c r="I305" s="5">
        <v>5</v>
      </c>
      <c r="J305" s="2" t="s">
        <v>24</v>
      </c>
      <c r="K305" s="1" t="s">
        <v>25</v>
      </c>
      <c r="L305" s="9">
        <v>88.66</v>
      </c>
      <c r="M305" s="2" t="s">
        <v>15</v>
      </c>
    </row>
    <row r="306" spans="1:13" x14ac:dyDescent="0.25">
      <c r="A306" s="3">
        <v>45471.359999998938</v>
      </c>
      <c r="B306" s="3">
        <v>45471.36999999894</v>
      </c>
      <c r="C306" s="1" t="s">
        <v>46</v>
      </c>
      <c r="D306" s="7">
        <v>1</v>
      </c>
      <c r="E306" s="7">
        <v>1</v>
      </c>
      <c r="F306" s="3">
        <v>45472.769999998942</v>
      </c>
      <c r="G306" s="5">
        <f t="shared" si="4"/>
        <v>1.4000000000014552</v>
      </c>
      <c r="H306" s="3">
        <v>45474.969999998939</v>
      </c>
      <c r="I306" s="5">
        <v>3.6</v>
      </c>
      <c r="J306" s="2" t="s">
        <v>30</v>
      </c>
      <c r="K306" s="1" t="s">
        <v>31</v>
      </c>
      <c r="L306" s="9">
        <v>66.44</v>
      </c>
      <c r="M306" s="2" t="s">
        <v>23</v>
      </c>
    </row>
    <row r="307" spans="1:13" x14ac:dyDescent="0.25">
      <c r="A307" s="3">
        <v>45471.949999998935</v>
      </c>
      <c r="B307" s="3">
        <v>45471.959999998937</v>
      </c>
      <c r="C307" s="1" t="s">
        <v>40</v>
      </c>
      <c r="D307" s="7">
        <v>1</v>
      </c>
      <c r="E307" s="7">
        <v>2</v>
      </c>
      <c r="F307" s="3">
        <v>45472.959999998937</v>
      </c>
      <c r="G307" s="5">
        <f t="shared" si="4"/>
        <v>1</v>
      </c>
      <c r="H307" s="3">
        <v>45473.25999999894</v>
      </c>
      <c r="I307" s="5">
        <v>1.3</v>
      </c>
      <c r="J307" s="2" t="s">
        <v>30</v>
      </c>
      <c r="K307" s="1" t="s">
        <v>31</v>
      </c>
      <c r="L307" s="9">
        <v>36.81</v>
      </c>
      <c r="M307" s="2" t="s">
        <v>50</v>
      </c>
    </row>
    <row r="308" spans="1:13" x14ac:dyDescent="0.25">
      <c r="A308" s="3">
        <v>45472.539999998931</v>
      </c>
      <c r="B308" s="3">
        <v>45473.589999998934</v>
      </c>
      <c r="C308" s="1" t="s">
        <v>22</v>
      </c>
      <c r="D308" s="7">
        <v>1</v>
      </c>
      <c r="E308" s="7">
        <v>2</v>
      </c>
      <c r="F308" s="3">
        <v>45474.289999998931</v>
      </c>
      <c r="G308" s="5">
        <f t="shared" si="4"/>
        <v>0.69999999999708962</v>
      </c>
      <c r="H308" s="3">
        <v>45478.189999998933</v>
      </c>
      <c r="I308" s="5">
        <v>4.5999999999999996</v>
      </c>
      <c r="J308" s="2" t="s">
        <v>30</v>
      </c>
      <c r="K308" s="1" t="s">
        <v>31</v>
      </c>
      <c r="L308" s="9">
        <v>86.04</v>
      </c>
      <c r="M308" s="2" t="s">
        <v>15</v>
      </c>
    </row>
    <row r="309" spans="1:13" x14ac:dyDescent="0.25">
      <c r="A309" s="3">
        <v>45473.129999998928</v>
      </c>
      <c r="B309" s="3">
        <v>45474.179999998931</v>
      </c>
      <c r="C309" s="1" t="s">
        <v>48</v>
      </c>
      <c r="D309" s="7">
        <v>4</v>
      </c>
      <c r="E309" s="7">
        <v>4</v>
      </c>
      <c r="F309" s="3">
        <v>45474.679999998931</v>
      </c>
      <c r="G309" s="5">
        <f t="shared" si="4"/>
        <v>0.5</v>
      </c>
      <c r="H309" s="3">
        <v>45479.079999998932</v>
      </c>
      <c r="I309" s="5">
        <v>4.9000000000000004</v>
      </c>
      <c r="J309" s="2" t="s">
        <v>30</v>
      </c>
      <c r="K309" s="1" t="s">
        <v>31</v>
      </c>
      <c r="L309" s="9">
        <v>87.11</v>
      </c>
      <c r="M309" s="2" t="s">
        <v>23</v>
      </c>
    </row>
    <row r="310" spans="1:13" x14ac:dyDescent="0.25">
      <c r="A310" s="3">
        <v>45473.719999998924</v>
      </c>
      <c r="B310" s="3">
        <v>45474.769999998927</v>
      </c>
      <c r="C310" s="1" t="s">
        <v>16</v>
      </c>
      <c r="D310" s="7">
        <v>1</v>
      </c>
      <c r="E310" s="7">
        <v>1</v>
      </c>
      <c r="F310" s="3">
        <v>45476.669999998929</v>
      </c>
      <c r="G310" s="5">
        <f t="shared" si="4"/>
        <v>1.9000000000014552</v>
      </c>
      <c r="H310" s="3">
        <v>45478.769999998927</v>
      </c>
      <c r="I310" s="5">
        <v>4</v>
      </c>
      <c r="J310" s="2" t="s">
        <v>27</v>
      </c>
      <c r="K310" s="1" t="s">
        <v>28</v>
      </c>
      <c r="L310" s="9">
        <v>73.81</v>
      </c>
      <c r="M310" s="2" t="s">
        <v>23</v>
      </c>
    </row>
    <row r="311" spans="1:13" x14ac:dyDescent="0.25">
      <c r="A311" s="3">
        <v>45474.309999998921</v>
      </c>
      <c r="B311" s="3">
        <v>45475.359999998924</v>
      </c>
      <c r="C311" s="1" t="s">
        <v>46</v>
      </c>
      <c r="D311" s="7">
        <v>1</v>
      </c>
      <c r="E311" s="7">
        <v>1</v>
      </c>
      <c r="F311" s="3">
        <v>45476.559999998921</v>
      </c>
      <c r="G311" s="5">
        <f t="shared" si="4"/>
        <v>1.1999999999970896</v>
      </c>
      <c r="H311" s="3">
        <v>45479.359999998924</v>
      </c>
      <c r="I311" s="5">
        <v>4</v>
      </c>
      <c r="J311" s="2" t="s">
        <v>27</v>
      </c>
      <c r="K311" s="1" t="s">
        <v>28</v>
      </c>
      <c r="L311" s="9">
        <v>56.85</v>
      </c>
      <c r="M311" s="2" t="s">
        <v>50</v>
      </c>
    </row>
    <row r="312" spans="1:13" x14ac:dyDescent="0.25">
      <c r="A312" s="3">
        <v>45474.899999998917</v>
      </c>
      <c r="B312" s="3">
        <v>45475.94999999892</v>
      </c>
      <c r="C312" s="1" t="s">
        <v>26</v>
      </c>
      <c r="D312" s="7">
        <v>1</v>
      </c>
      <c r="E312" s="7">
        <v>1</v>
      </c>
      <c r="F312" s="3">
        <v>45476.44999999892</v>
      </c>
      <c r="G312" s="5">
        <f t="shared" si="4"/>
        <v>0.5</v>
      </c>
      <c r="H312" s="3">
        <v>45478.549999998919</v>
      </c>
      <c r="I312" s="5">
        <v>2.6</v>
      </c>
      <c r="J312" s="2" t="s">
        <v>27</v>
      </c>
      <c r="K312" s="1" t="s">
        <v>28</v>
      </c>
      <c r="L312" s="9">
        <v>57.55</v>
      </c>
      <c r="M312" s="2" t="s">
        <v>15</v>
      </c>
    </row>
    <row r="313" spans="1:13" x14ac:dyDescent="0.25">
      <c r="A313" s="3">
        <v>45475.489999998914</v>
      </c>
      <c r="B313" s="3">
        <v>45476.539999998917</v>
      </c>
      <c r="C313" s="1" t="s">
        <v>16</v>
      </c>
      <c r="D313" s="7">
        <v>1</v>
      </c>
      <c r="E313" s="7">
        <v>1</v>
      </c>
      <c r="F313" s="3">
        <v>45477.33999999892</v>
      </c>
      <c r="G313" s="5">
        <f t="shared" si="4"/>
        <v>0.80000000000291038</v>
      </c>
      <c r="H313" s="3">
        <v>45479.33999999892</v>
      </c>
      <c r="I313" s="5">
        <v>2.8</v>
      </c>
      <c r="J313" s="2" t="s">
        <v>27</v>
      </c>
      <c r="K313" s="1" t="s">
        <v>28</v>
      </c>
      <c r="L313" s="9">
        <v>59.980000000000004</v>
      </c>
      <c r="M313" s="2" t="s">
        <v>23</v>
      </c>
    </row>
    <row r="314" spans="1:13" x14ac:dyDescent="0.25">
      <c r="A314" s="3">
        <v>45476.07999999891</v>
      </c>
      <c r="B314" s="3">
        <v>45477.129999998913</v>
      </c>
      <c r="C314" s="1" t="s">
        <v>19</v>
      </c>
      <c r="D314" s="7">
        <v>1</v>
      </c>
      <c r="E314" s="7">
        <v>1</v>
      </c>
      <c r="F314" s="3">
        <v>45478.82999999891</v>
      </c>
      <c r="G314" s="5">
        <f t="shared" si="4"/>
        <v>1.6999999999970896</v>
      </c>
      <c r="H314" s="3">
        <v>45482.029999998915</v>
      </c>
      <c r="I314" s="5">
        <v>4.9000000000000004</v>
      </c>
      <c r="J314" s="2" t="s">
        <v>30</v>
      </c>
      <c r="K314" s="1" t="s">
        <v>31</v>
      </c>
      <c r="L314" s="9">
        <v>89.32</v>
      </c>
      <c r="M314" s="2" t="s">
        <v>50</v>
      </c>
    </row>
    <row r="315" spans="1:13" x14ac:dyDescent="0.25">
      <c r="A315" s="3">
        <v>45476.669999998907</v>
      </c>
      <c r="B315" s="3">
        <v>45477.71999999891</v>
      </c>
      <c r="C315" s="1" t="s">
        <v>44</v>
      </c>
      <c r="D315" s="7">
        <v>1</v>
      </c>
      <c r="E315" s="7">
        <v>3</v>
      </c>
      <c r="F315" s="3">
        <v>45478.819999998908</v>
      </c>
      <c r="G315" s="5">
        <f t="shared" si="4"/>
        <v>1.0999999999985448</v>
      </c>
      <c r="H315" s="3">
        <v>45482.419999998907</v>
      </c>
      <c r="I315" s="5">
        <v>4.7</v>
      </c>
      <c r="J315" s="2" t="s">
        <v>37</v>
      </c>
      <c r="K315" s="1" t="s">
        <v>38</v>
      </c>
      <c r="L315" s="9">
        <v>68.05</v>
      </c>
      <c r="M315" s="2" t="s">
        <v>15</v>
      </c>
    </row>
    <row r="316" spans="1:13" x14ac:dyDescent="0.25">
      <c r="A316" s="3">
        <v>45477.259999998903</v>
      </c>
      <c r="B316" s="3">
        <v>45478.309999998906</v>
      </c>
      <c r="C316" s="1" t="s">
        <v>39</v>
      </c>
      <c r="D316" s="7">
        <v>1</v>
      </c>
      <c r="E316" s="7">
        <v>1</v>
      </c>
      <c r="F316" s="3">
        <v>45479.01</v>
      </c>
      <c r="G316" s="5">
        <f t="shared" si="4"/>
        <v>0.70000000109575922</v>
      </c>
      <c r="H316" s="3">
        <v>45480.31</v>
      </c>
      <c r="I316" s="5">
        <v>2</v>
      </c>
      <c r="J316" s="2" t="s">
        <v>35</v>
      </c>
      <c r="K316" s="1" t="s">
        <v>36</v>
      </c>
      <c r="L316" s="9">
        <v>38.31</v>
      </c>
      <c r="M316" s="2" t="s">
        <v>23</v>
      </c>
    </row>
    <row r="317" spans="1:13" x14ac:dyDescent="0.25">
      <c r="A317" s="3">
        <v>45477.8499999989</v>
      </c>
      <c r="B317" s="3">
        <v>45477.862999998899</v>
      </c>
      <c r="C317" s="1" t="s">
        <v>41</v>
      </c>
      <c r="D317" s="7">
        <v>3</v>
      </c>
      <c r="E317" s="7">
        <v>3</v>
      </c>
      <c r="F317" s="3">
        <v>45479.662999998902</v>
      </c>
      <c r="G317" s="5">
        <f t="shared" si="4"/>
        <v>1.8000000000029104</v>
      </c>
      <c r="H317" s="3">
        <v>45482.662999998902</v>
      </c>
      <c r="I317" s="5">
        <v>4.8</v>
      </c>
      <c r="J317" s="2" t="s">
        <v>35</v>
      </c>
      <c r="K317" s="1" t="s">
        <v>36</v>
      </c>
      <c r="L317" s="9">
        <v>89.23</v>
      </c>
      <c r="M317" s="2" t="s">
        <v>50</v>
      </c>
    </row>
    <row r="318" spans="1:13" x14ac:dyDescent="0.25">
      <c r="A318" s="3">
        <v>45478.439999998896</v>
      </c>
      <c r="B318" s="3">
        <v>45478.452999998895</v>
      </c>
      <c r="C318" s="1" t="s">
        <v>45</v>
      </c>
      <c r="D318" s="7">
        <v>3</v>
      </c>
      <c r="E318" s="7">
        <v>3</v>
      </c>
      <c r="F318" s="3">
        <v>45479.352999998897</v>
      </c>
      <c r="G318" s="5">
        <f t="shared" si="4"/>
        <v>0.90000000000145519</v>
      </c>
      <c r="H318" s="3">
        <v>45483.452999998895</v>
      </c>
      <c r="I318" s="5">
        <v>5</v>
      </c>
      <c r="J318" s="2" t="s">
        <v>32</v>
      </c>
      <c r="K318" s="1" t="s">
        <v>33</v>
      </c>
      <c r="L318" s="9">
        <v>88.539999999999992</v>
      </c>
      <c r="M318" s="2" t="s">
        <v>50</v>
      </c>
    </row>
    <row r="319" spans="1:13" x14ac:dyDescent="0.25">
      <c r="A319" s="3">
        <v>45479.029999998893</v>
      </c>
      <c r="B319" s="3">
        <v>45479.042999998892</v>
      </c>
      <c r="C319" s="1" t="s">
        <v>45</v>
      </c>
      <c r="D319" s="7">
        <v>4</v>
      </c>
      <c r="E319" s="7">
        <v>4</v>
      </c>
      <c r="F319" s="3">
        <v>45480.342999998895</v>
      </c>
      <c r="G319" s="5">
        <f t="shared" si="4"/>
        <v>1.3000000000029104</v>
      </c>
      <c r="H319" s="3">
        <v>45483.942999998893</v>
      </c>
      <c r="I319" s="5">
        <v>4.9000000000000004</v>
      </c>
      <c r="J319" s="2" t="s">
        <v>17</v>
      </c>
      <c r="K319" s="1" t="s">
        <v>18</v>
      </c>
      <c r="L319" s="9">
        <v>70.180000000000007</v>
      </c>
      <c r="M319" s="2" t="s">
        <v>15</v>
      </c>
    </row>
    <row r="320" spans="1:13" x14ac:dyDescent="0.25">
      <c r="A320" s="3">
        <v>45479.619999998889</v>
      </c>
      <c r="B320" s="3">
        <v>45479.632999998888</v>
      </c>
      <c r="C320" s="1" t="s">
        <v>16</v>
      </c>
      <c r="D320" s="7">
        <v>1</v>
      </c>
      <c r="E320" s="7">
        <v>1</v>
      </c>
      <c r="F320" s="3">
        <v>45480.832999998885</v>
      </c>
      <c r="G320" s="5">
        <f t="shared" si="4"/>
        <v>1.1999999999970896</v>
      </c>
      <c r="H320" s="3">
        <v>45481.932999998891</v>
      </c>
      <c r="I320" s="5">
        <v>2.2999999999999998</v>
      </c>
      <c r="J320" s="2" t="s">
        <v>17</v>
      </c>
      <c r="K320" s="1" t="s">
        <v>18</v>
      </c>
      <c r="L320" s="9">
        <v>58.07</v>
      </c>
      <c r="M320" s="2" t="s">
        <v>23</v>
      </c>
    </row>
    <row r="321" spans="1:13" x14ac:dyDescent="0.25">
      <c r="A321" s="3">
        <v>45480.209999998886</v>
      </c>
      <c r="B321" s="3">
        <v>45480.222999998885</v>
      </c>
      <c r="C321" s="1" t="s">
        <v>48</v>
      </c>
      <c r="D321" s="7">
        <v>1</v>
      </c>
      <c r="E321" s="7">
        <v>1</v>
      </c>
      <c r="F321" s="3">
        <v>45481.922999998882</v>
      </c>
      <c r="G321" s="5">
        <f t="shared" si="4"/>
        <v>1.6999999999970896</v>
      </c>
      <c r="H321" s="3">
        <v>45483.322999998883</v>
      </c>
      <c r="I321" s="5">
        <v>3.1</v>
      </c>
      <c r="J321" s="2" t="s">
        <v>32</v>
      </c>
      <c r="K321" s="1" t="s">
        <v>33</v>
      </c>
      <c r="L321" s="9">
        <v>55.92</v>
      </c>
      <c r="M321" s="2" t="s">
        <v>15</v>
      </c>
    </row>
    <row r="322" spans="1:13" x14ac:dyDescent="0.25">
      <c r="A322" s="3">
        <v>45480.799999998882</v>
      </c>
      <c r="B322" s="3">
        <v>45480.812999998881</v>
      </c>
      <c r="C322" s="1" t="s">
        <v>43</v>
      </c>
      <c r="D322" s="7">
        <v>1</v>
      </c>
      <c r="E322" s="7">
        <v>1</v>
      </c>
      <c r="F322" s="3">
        <v>45482.012999998879</v>
      </c>
      <c r="G322" s="5">
        <f t="shared" si="4"/>
        <v>1.1999999999970896</v>
      </c>
      <c r="H322" s="3">
        <v>45483.512999998879</v>
      </c>
      <c r="I322" s="5">
        <v>2.7</v>
      </c>
      <c r="J322" s="2" t="s">
        <v>13</v>
      </c>
      <c r="K322" s="1" t="s">
        <v>14</v>
      </c>
      <c r="L322" s="9">
        <v>59.480000000000004</v>
      </c>
      <c r="M322" s="2" t="s">
        <v>15</v>
      </c>
    </row>
    <row r="323" spans="1:13" x14ac:dyDescent="0.25">
      <c r="A323" s="3">
        <v>45481.389999998879</v>
      </c>
      <c r="B323" s="3">
        <v>45481.402999998878</v>
      </c>
      <c r="C323" s="1" t="s">
        <v>47</v>
      </c>
      <c r="D323" s="7">
        <v>1</v>
      </c>
      <c r="E323" s="7">
        <v>1</v>
      </c>
      <c r="F323" s="3">
        <v>45482.302999998879</v>
      </c>
      <c r="G323" s="5">
        <f t="shared" ref="G323:G352" si="5">F323-B323</f>
        <v>0.90000000000145519</v>
      </c>
      <c r="H323" s="3">
        <v>45486.902999998878</v>
      </c>
      <c r="I323" s="5">
        <v>5.5</v>
      </c>
      <c r="J323" s="2" t="s">
        <v>17</v>
      </c>
      <c r="K323" s="1" t="s">
        <v>18</v>
      </c>
      <c r="L323" s="9">
        <v>88.77</v>
      </c>
      <c r="M323" s="2" t="s">
        <v>50</v>
      </c>
    </row>
    <row r="324" spans="1:13" x14ac:dyDescent="0.25">
      <c r="A324" s="3">
        <v>45481.979999998875</v>
      </c>
      <c r="B324" s="3">
        <v>45481.992999998874</v>
      </c>
      <c r="C324" s="1" t="s">
        <v>39</v>
      </c>
      <c r="D324" s="7">
        <v>2</v>
      </c>
      <c r="E324" s="7">
        <v>2</v>
      </c>
      <c r="F324" s="3">
        <v>45483.192999998872</v>
      </c>
      <c r="G324" s="5">
        <f t="shared" si="5"/>
        <v>1.1999999999970896</v>
      </c>
      <c r="H324" s="3">
        <v>45486.992999998874</v>
      </c>
      <c r="I324" s="5">
        <v>5</v>
      </c>
      <c r="J324" s="2" t="s">
        <v>20</v>
      </c>
      <c r="K324" s="1" t="s">
        <v>21</v>
      </c>
      <c r="L324" s="9">
        <v>69.31</v>
      </c>
      <c r="M324" s="2" t="s">
        <v>23</v>
      </c>
    </row>
    <row r="325" spans="1:13" x14ac:dyDescent="0.25">
      <c r="A325" s="3">
        <v>45482.569999998872</v>
      </c>
      <c r="B325" s="3">
        <v>45482.582999998871</v>
      </c>
      <c r="C325" s="1" t="s">
        <v>41</v>
      </c>
      <c r="D325" s="7">
        <v>1</v>
      </c>
      <c r="E325" s="7">
        <v>1</v>
      </c>
      <c r="F325" s="3">
        <v>45483.282999998868</v>
      </c>
      <c r="G325" s="5">
        <f t="shared" si="5"/>
        <v>0.69999999999708962</v>
      </c>
      <c r="H325" s="3">
        <v>45484.882999998874</v>
      </c>
      <c r="I325" s="5">
        <v>2.2999999999999998</v>
      </c>
      <c r="J325" s="2" t="s">
        <v>13</v>
      </c>
      <c r="K325" s="1" t="s">
        <v>14</v>
      </c>
      <c r="L325" s="9">
        <v>37.65</v>
      </c>
      <c r="M325" s="2" t="s">
        <v>23</v>
      </c>
    </row>
    <row r="326" spans="1:13" x14ac:dyDescent="0.25">
      <c r="A326" s="3">
        <v>45483.159999998868</v>
      </c>
      <c r="B326" s="3">
        <v>45483.16999999887</v>
      </c>
      <c r="C326" s="1" t="s">
        <v>45</v>
      </c>
      <c r="D326" s="7">
        <v>4</v>
      </c>
      <c r="E326" s="7">
        <v>4</v>
      </c>
      <c r="F326" s="3">
        <v>45484.969999998873</v>
      </c>
      <c r="G326" s="5">
        <f t="shared" si="5"/>
        <v>1.8000000000029104</v>
      </c>
      <c r="H326" s="3">
        <v>45487.66999999887</v>
      </c>
      <c r="I326" s="5">
        <v>4.5</v>
      </c>
      <c r="J326" s="2" t="s">
        <v>24</v>
      </c>
      <c r="K326" s="1" t="s">
        <v>25</v>
      </c>
      <c r="L326" s="9">
        <v>86.04</v>
      </c>
      <c r="M326" s="2" t="s">
        <v>23</v>
      </c>
    </row>
    <row r="327" spans="1:13" x14ac:dyDescent="0.25">
      <c r="A327" s="3">
        <v>45483.749999998865</v>
      </c>
      <c r="B327" s="3">
        <v>45483.759999998867</v>
      </c>
      <c r="C327" s="1" t="s">
        <v>22</v>
      </c>
      <c r="D327" s="7">
        <v>3</v>
      </c>
      <c r="E327" s="7">
        <v>6</v>
      </c>
      <c r="F327" s="3">
        <v>45485.55999999887</v>
      </c>
      <c r="G327" s="5">
        <f t="shared" si="5"/>
        <v>1.8000000000029104</v>
      </c>
      <c r="H327" s="3">
        <v>45487.259999998867</v>
      </c>
      <c r="I327" s="5">
        <v>3.5</v>
      </c>
      <c r="J327" s="2" t="s">
        <v>27</v>
      </c>
      <c r="K327" s="1" t="s">
        <v>28</v>
      </c>
      <c r="L327" s="9">
        <v>85.2</v>
      </c>
      <c r="M327" s="2" t="s">
        <v>50</v>
      </c>
    </row>
    <row r="328" spans="1:13" x14ac:dyDescent="0.25">
      <c r="A328" s="3">
        <v>45484.339999998861</v>
      </c>
      <c r="B328" s="3">
        <v>45484.349999998863</v>
      </c>
      <c r="C328" s="1" t="s">
        <v>40</v>
      </c>
      <c r="D328" s="7">
        <v>3</v>
      </c>
      <c r="E328" s="7">
        <v>6</v>
      </c>
      <c r="F328" s="3">
        <v>45486.349999998863</v>
      </c>
      <c r="G328" s="5">
        <f t="shared" si="5"/>
        <v>2</v>
      </c>
      <c r="H328" s="3">
        <v>45488.649999998866</v>
      </c>
      <c r="I328" s="5">
        <v>4.3</v>
      </c>
      <c r="J328" s="2" t="s">
        <v>30</v>
      </c>
      <c r="K328" s="1" t="s">
        <v>31</v>
      </c>
      <c r="L328" s="9">
        <v>72.84</v>
      </c>
      <c r="M328" s="2" t="s">
        <v>15</v>
      </c>
    </row>
    <row r="329" spans="1:13" x14ac:dyDescent="0.25">
      <c r="A329" s="3">
        <v>45484.929999998858</v>
      </c>
      <c r="B329" s="3">
        <v>45484.93999999886</v>
      </c>
      <c r="C329" s="1" t="s">
        <v>40</v>
      </c>
      <c r="D329" s="7">
        <v>1</v>
      </c>
      <c r="E329" s="7">
        <v>2</v>
      </c>
      <c r="F329" s="3">
        <v>45486.839999998861</v>
      </c>
      <c r="G329" s="5">
        <f t="shared" si="5"/>
        <v>1.9000000000014552</v>
      </c>
      <c r="H329" s="3">
        <v>45487.139999998857</v>
      </c>
      <c r="I329" s="5">
        <v>2.2000000000000002</v>
      </c>
      <c r="J329" s="2" t="s">
        <v>32</v>
      </c>
      <c r="K329" s="1" t="s">
        <v>33</v>
      </c>
      <c r="L329" s="9">
        <v>59.35</v>
      </c>
      <c r="M329" s="2" t="s">
        <v>23</v>
      </c>
    </row>
    <row r="330" spans="1:13" x14ac:dyDescent="0.25">
      <c r="A330" s="3">
        <v>45485.519999998854</v>
      </c>
      <c r="B330" s="3">
        <v>45485.529999998857</v>
      </c>
      <c r="C330" s="1" t="s">
        <v>22</v>
      </c>
      <c r="D330" s="7">
        <v>1</v>
      </c>
      <c r="E330" s="7">
        <v>2</v>
      </c>
      <c r="F330" s="3">
        <v>45486.529999998857</v>
      </c>
      <c r="G330" s="5">
        <f t="shared" si="5"/>
        <v>1</v>
      </c>
      <c r="H330" s="3">
        <v>45487.729999998854</v>
      </c>
      <c r="I330" s="5">
        <v>2.2000000000000002</v>
      </c>
      <c r="J330" s="2" t="s">
        <v>35</v>
      </c>
      <c r="K330" s="1" t="s">
        <v>36</v>
      </c>
      <c r="L330" s="9">
        <v>57.19</v>
      </c>
      <c r="M330" s="2" t="s">
        <v>15</v>
      </c>
    </row>
    <row r="331" spans="1:13" x14ac:dyDescent="0.25">
      <c r="A331" s="3">
        <v>45486.109999998851</v>
      </c>
      <c r="B331" s="3">
        <v>45486.119999998853</v>
      </c>
      <c r="C331" s="1" t="s">
        <v>26</v>
      </c>
      <c r="D331" s="7">
        <v>1</v>
      </c>
      <c r="E331" s="7">
        <v>1</v>
      </c>
      <c r="F331" s="3">
        <v>45486.919999998856</v>
      </c>
      <c r="G331" s="5">
        <f t="shared" si="5"/>
        <v>0.80000000000291038</v>
      </c>
      <c r="H331" s="3">
        <v>45489.719999998852</v>
      </c>
      <c r="I331" s="5">
        <v>3.6</v>
      </c>
      <c r="J331" s="2" t="s">
        <v>37</v>
      </c>
      <c r="K331" s="1" t="s">
        <v>38</v>
      </c>
      <c r="L331" s="9">
        <v>58.36</v>
      </c>
      <c r="M331" s="2" t="s">
        <v>23</v>
      </c>
    </row>
    <row r="332" spans="1:13" x14ac:dyDescent="0.25">
      <c r="A332" s="3">
        <v>45486.699999998847</v>
      </c>
      <c r="B332" s="3">
        <v>45486.70999999885</v>
      </c>
      <c r="C332" s="1" t="s">
        <v>46</v>
      </c>
      <c r="D332" s="7">
        <v>4</v>
      </c>
      <c r="E332" s="7">
        <v>4</v>
      </c>
      <c r="F332" s="3">
        <v>45488.609999998851</v>
      </c>
      <c r="G332" s="5">
        <f t="shared" si="5"/>
        <v>1.9000000000014552</v>
      </c>
      <c r="H332" s="3">
        <v>45492.309999998848</v>
      </c>
      <c r="I332" s="5">
        <v>5.6</v>
      </c>
      <c r="J332" s="2" t="s">
        <v>37</v>
      </c>
      <c r="K332" s="1" t="s">
        <v>38</v>
      </c>
      <c r="L332" s="9">
        <v>89.01</v>
      </c>
      <c r="M332" s="2" t="s">
        <v>50</v>
      </c>
    </row>
    <row r="333" spans="1:13" x14ac:dyDescent="0.25">
      <c r="A333" s="3">
        <v>45487.289999998844</v>
      </c>
      <c r="B333" s="3">
        <v>45487.299999998846</v>
      </c>
      <c r="C333" s="1" t="s">
        <v>19</v>
      </c>
      <c r="D333" s="7">
        <v>4</v>
      </c>
      <c r="E333" s="7">
        <v>4</v>
      </c>
      <c r="F333" s="3">
        <v>45489.299999998846</v>
      </c>
      <c r="G333" s="5">
        <f t="shared" si="5"/>
        <v>2</v>
      </c>
      <c r="H333" s="3">
        <v>45491.699999998847</v>
      </c>
      <c r="I333" s="5">
        <v>4.4000000000000004</v>
      </c>
      <c r="J333" s="2" t="s">
        <v>37</v>
      </c>
      <c r="K333" s="1" t="s">
        <v>38</v>
      </c>
      <c r="L333" s="9">
        <v>69.319999999999993</v>
      </c>
      <c r="M333" s="2" t="s">
        <v>15</v>
      </c>
    </row>
    <row r="334" spans="1:13" x14ac:dyDescent="0.25">
      <c r="A334" s="3">
        <v>45487.879999998841</v>
      </c>
      <c r="B334" s="3">
        <v>45487.889999998843</v>
      </c>
      <c r="C334" s="1" t="s">
        <v>42</v>
      </c>
      <c r="D334" s="7">
        <v>1</v>
      </c>
      <c r="E334" s="7">
        <v>1</v>
      </c>
      <c r="F334" s="3">
        <v>45488.889999998843</v>
      </c>
      <c r="G334" s="5">
        <f t="shared" si="5"/>
        <v>1</v>
      </c>
      <c r="H334" s="3">
        <v>45489.189999998845</v>
      </c>
      <c r="I334" s="5">
        <v>1.3</v>
      </c>
      <c r="J334" s="2" t="s">
        <v>37</v>
      </c>
      <c r="K334" s="1" t="s">
        <v>38</v>
      </c>
      <c r="L334" s="9">
        <v>36.659999999999997</v>
      </c>
      <c r="M334" s="2" t="s">
        <v>23</v>
      </c>
    </row>
    <row r="335" spans="1:13" x14ac:dyDescent="0.25">
      <c r="A335" s="3">
        <v>45488.469999998837</v>
      </c>
      <c r="B335" s="3">
        <v>45489.51999999884</v>
      </c>
      <c r="C335" s="1" t="s">
        <v>45</v>
      </c>
      <c r="D335" s="7">
        <v>1</v>
      </c>
      <c r="E335" s="7">
        <v>1</v>
      </c>
      <c r="F335" s="3">
        <v>45491.219999998837</v>
      </c>
      <c r="G335" s="5">
        <f t="shared" si="5"/>
        <v>1.6999999999970896</v>
      </c>
      <c r="H335" s="3">
        <v>45493.619999998838</v>
      </c>
      <c r="I335" s="5">
        <v>4.0999999999999996</v>
      </c>
      <c r="J335" s="2" t="s">
        <v>37</v>
      </c>
      <c r="K335" s="1" t="s">
        <v>38</v>
      </c>
      <c r="L335" s="9">
        <v>85.95</v>
      </c>
      <c r="M335" s="2" t="s">
        <v>50</v>
      </c>
    </row>
    <row r="336" spans="1:13" x14ac:dyDescent="0.25">
      <c r="A336" s="3">
        <v>45489.059999998834</v>
      </c>
      <c r="B336" s="3">
        <v>45490.109999998836</v>
      </c>
      <c r="C336" s="1" t="s">
        <v>45</v>
      </c>
      <c r="D336" s="7">
        <v>1</v>
      </c>
      <c r="E336" s="7">
        <v>1</v>
      </c>
      <c r="F336" s="3">
        <v>45491.809999998834</v>
      </c>
      <c r="G336" s="5">
        <f t="shared" si="5"/>
        <v>1.6999999999970896</v>
      </c>
      <c r="H336" s="3">
        <v>45494.609999998836</v>
      </c>
      <c r="I336" s="5">
        <v>4.5</v>
      </c>
      <c r="J336" s="2" t="s">
        <v>37</v>
      </c>
      <c r="K336" s="1" t="s">
        <v>38</v>
      </c>
      <c r="L336" s="9">
        <v>85.9</v>
      </c>
      <c r="M336" s="2" t="s">
        <v>15</v>
      </c>
    </row>
    <row r="337" spans="1:13" x14ac:dyDescent="0.25">
      <c r="A337" s="3">
        <v>45489.64999999883</v>
      </c>
      <c r="B337" s="3">
        <v>45490.699999998833</v>
      </c>
      <c r="C337" s="1" t="s">
        <v>41</v>
      </c>
      <c r="D337" s="7">
        <v>4</v>
      </c>
      <c r="E337" s="7">
        <v>4</v>
      </c>
      <c r="F337" s="3">
        <v>45492.39999999883</v>
      </c>
      <c r="G337" s="5">
        <f t="shared" si="5"/>
        <v>1.6999999999970896</v>
      </c>
      <c r="H337" s="3">
        <v>45494.599999998834</v>
      </c>
      <c r="I337" s="5">
        <v>3.9</v>
      </c>
      <c r="J337" s="2" t="s">
        <v>24</v>
      </c>
      <c r="K337" s="1" t="s">
        <v>25</v>
      </c>
      <c r="L337" s="9">
        <v>74.31</v>
      </c>
      <c r="M337" s="2" t="s">
        <v>50</v>
      </c>
    </row>
    <row r="338" spans="1:13" x14ac:dyDescent="0.25">
      <c r="A338" s="3">
        <v>45490.239999998827</v>
      </c>
      <c r="B338" s="3">
        <v>45491.289999998829</v>
      </c>
      <c r="C338" s="1" t="s">
        <v>43</v>
      </c>
      <c r="D338" s="7">
        <v>1</v>
      </c>
      <c r="E338" s="7">
        <v>1</v>
      </c>
      <c r="F338" s="3">
        <v>45492.189999998831</v>
      </c>
      <c r="G338" s="5">
        <f t="shared" si="5"/>
        <v>0.90000000000145519</v>
      </c>
      <c r="H338" s="3">
        <v>45494.889999998828</v>
      </c>
      <c r="I338" s="5">
        <v>3.6</v>
      </c>
      <c r="J338" s="2" t="s">
        <v>24</v>
      </c>
      <c r="K338" s="1" t="s">
        <v>25</v>
      </c>
      <c r="L338" s="9">
        <v>56.79</v>
      </c>
      <c r="M338" s="2" t="s">
        <v>15</v>
      </c>
    </row>
    <row r="339" spans="1:13" x14ac:dyDescent="0.25">
      <c r="A339" s="3">
        <v>45490.829999998823</v>
      </c>
      <c r="B339" s="3">
        <v>45491.879999998826</v>
      </c>
      <c r="C339" s="1" t="s">
        <v>42</v>
      </c>
      <c r="D339" s="7">
        <v>1</v>
      </c>
      <c r="E339" s="7">
        <v>1</v>
      </c>
      <c r="F339" s="3">
        <v>45492.679999998829</v>
      </c>
      <c r="G339" s="5">
        <f t="shared" si="5"/>
        <v>0.80000000000291038</v>
      </c>
      <c r="H339" s="3">
        <v>45494.279999998827</v>
      </c>
      <c r="I339" s="5">
        <v>2.4</v>
      </c>
      <c r="J339" s="2" t="s">
        <v>24</v>
      </c>
      <c r="K339" s="1" t="s">
        <v>25</v>
      </c>
      <c r="L339" s="9">
        <v>56.29</v>
      </c>
      <c r="M339" s="2" t="s">
        <v>23</v>
      </c>
    </row>
    <row r="340" spans="1:13" x14ac:dyDescent="0.25">
      <c r="A340" s="3">
        <v>45491.41999999882</v>
      </c>
      <c r="B340" s="3">
        <v>45492.469999998822</v>
      </c>
      <c r="C340" s="1" t="s">
        <v>46</v>
      </c>
      <c r="D340" s="7">
        <v>1</v>
      </c>
      <c r="E340" s="7">
        <v>1</v>
      </c>
      <c r="F340" s="3">
        <v>45494.369999998824</v>
      </c>
      <c r="G340" s="5">
        <f t="shared" si="5"/>
        <v>1.9000000000014552</v>
      </c>
      <c r="H340" s="3">
        <v>45496.469999998822</v>
      </c>
      <c r="I340" s="5">
        <v>4</v>
      </c>
      <c r="J340" s="2" t="s">
        <v>30</v>
      </c>
      <c r="K340" s="1" t="s">
        <v>31</v>
      </c>
      <c r="L340" s="9">
        <v>58.64</v>
      </c>
      <c r="M340" s="2" t="s">
        <v>23</v>
      </c>
    </row>
    <row r="341" spans="1:13" x14ac:dyDescent="0.25">
      <c r="A341" s="3">
        <v>45492.009999998816</v>
      </c>
      <c r="B341" s="3">
        <v>45493.059999998819</v>
      </c>
      <c r="C341" s="1" t="s">
        <v>34</v>
      </c>
      <c r="D341" s="7">
        <v>1</v>
      </c>
      <c r="E341" s="7">
        <v>1</v>
      </c>
      <c r="F341" s="3">
        <v>45495.059999998819</v>
      </c>
      <c r="G341" s="5">
        <f t="shared" si="5"/>
        <v>2</v>
      </c>
      <c r="H341" s="3">
        <v>45498.359999998822</v>
      </c>
      <c r="I341" s="5">
        <v>5.3</v>
      </c>
      <c r="J341" s="2" t="s">
        <v>30</v>
      </c>
      <c r="K341" s="1" t="s">
        <v>31</v>
      </c>
      <c r="L341" s="9">
        <v>88.4</v>
      </c>
      <c r="M341" s="2" t="s">
        <v>50</v>
      </c>
    </row>
    <row r="342" spans="1:13" x14ac:dyDescent="0.25">
      <c r="A342" s="3">
        <v>45492.599999998813</v>
      </c>
      <c r="B342" s="3">
        <v>45493.649999998815</v>
      </c>
      <c r="C342" s="1" t="s">
        <v>42</v>
      </c>
      <c r="D342" s="7">
        <v>1</v>
      </c>
      <c r="E342" s="7">
        <v>1</v>
      </c>
      <c r="F342" s="3">
        <v>45494.249999998814</v>
      </c>
      <c r="G342" s="5">
        <f t="shared" si="5"/>
        <v>0.59999999999854481</v>
      </c>
      <c r="H342" s="3">
        <v>45498.549999998817</v>
      </c>
      <c r="I342" s="5">
        <v>4.9000000000000004</v>
      </c>
      <c r="J342" s="2" t="s">
        <v>30</v>
      </c>
      <c r="K342" s="1" t="s">
        <v>31</v>
      </c>
      <c r="L342" s="9">
        <v>65.67</v>
      </c>
      <c r="M342" s="2" t="s">
        <v>15</v>
      </c>
    </row>
    <row r="343" spans="1:13" x14ac:dyDescent="0.25">
      <c r="A343" s="3">
        <v>45493.189999998809</v>
      </c>
      <c r="B343" s="3">
        <v>45494.239999998812</v>
      </c>
      <c r="C343" s="1" t="s">
        <v>45</v>
      </c>
      <c r="D343" s="7">
        <v>5</v>
      </c>
      <c r="E343" s="7">
        <v>5</v>
      </c>
      <c r="F343" s="3">
        <v>45496.039999998815</v>
      </c>
      <c r="G343" s="5">
        <f t="shared" si="5"/>
        <v>1.8000000000029104</v>
      </c>
      <c r="H343" s="3">
        <v>45498.039999998815</v>
      </c>
      <c r="I343" s="5">
        <v>3.8</v>
      </c>
      <c r="J343" s="2" t="s">
        <v>30</v>
      </c>
      <c r="K343" s="1" t="s">
        <v>31</v>
      </c>
      <c r="L343" s="9">
        <v>39.840000000000003</v>
      </c>
      <c r="M343" s="2" t="s">
        <v>23</v>
      </c>
    </row>
    <row r="344" spans="1:13" x14ac:dyDescent="0.25">
      <c r="A344" s="3">
        <v>45493.779999998806</v>
      </c>
      <c r="B344" s="3">
        <v>45493.792999998805</v>
      </c>
      <c r="C344" s="1" t="s">
        <v>43</v>
      </c>
      <c r="D344" s="7">
        <v>1</v>
      </c>
      <c r="E344" s="7">
        <v>1</v>
      </c>
      <c r="F344" s="3">
        <v>45494.292999998805</v>
      </c>
      <c r="G344" s="5">
        <f t="shared" si="5"/>
        <v>0.5</v>
      </c>
      <c r="H344" s="3">
        <v>45499.692999998806</v>
      </c>
      <c r="I344" s="5">
        <v>5.9</v>
      </c>
      <c r="J344" s="2" t="s">
        <v>27</v>
      </c>
      <c r="K344" s="1" t="s">
        <v>28</v>
      </c>
      <c r="L344" s="9">
        <v>86.93</v>
      </c>
      <c r="M344" s="2" t="s">
        <v>15</v>
      </c>
    </row>
    <row r="345" spans="1:13" x14ac:dyDescent="0.25">
      <c r="A345" s="3">
        <v>45494.369999998802</v>
      </c>
      <c r="B345" s="3">
        <v>45494.382999998801</v>
      </c>
      <c r="C345" s="1" t="s">
        <v>22</v>
      </c>
      <c r="D345" s="7">
        <v>1</v>
      </c>
      <c r="E345" s="7">
        <v>2</v>
      </c>
      <c r="F345" s="3">
        <v>45495.882999998801</v>
      </c>
      <c r="G345" s="5">
        <f t="shared" si="5"/>
        <v>1.5</v>
      </c>
      <c r="H345" s="3">
        <v>45499.282999998803</v>
      </c>
      <c r="I345" s="5">
        <v>4.9000000000000004</v>
      </c>
      <c r="J345" s="2" t="s">
        <v>27</v>
      </c>
      <c r="K345" s="1" t="s">
        <v>28</v>
      </c>
      <c r="L345" s="9">
        <v>87.97</v>
      </c>
      <c r="M345" s="2" t="s">
        <v>23</v>
      </c>
    </row>
    <row r="346" spans="1:13" x14ac:dyDescent="0.25">
      <c r="A346" s="3">
        <v>45494.959999998799</v>
      </c>
      <c r="B346" s="3">
        <v>45494.972999998798</v>
      </c>
      <c r="C346" s="1" t="s">
        <v>45</v>
      </c>
      <c r="D346" s="7">
        <v>2</v>
      </c>
      <c r="E346" s="7">
        <v>2</v>
      </c>
      <c r="F346" s="3">
        <v>45496.072999998796</v>
      </c>
      <c r="G346" s="5">
        <f t="shared" si="5"/>
        <v>1.0999999999985448</v>
      </c>
      <c r="H346" s="3">
        <v>45499.772999998801</v>
      </c>
      <c r="I346" s="5">
        <v>4.8</v>
      </c>
      <c r="J346" s="2" t="s">
        <v>27</v>
      </c>
      <c r="K346" s="1" t="s">
        <v>28</v>
      </c>
      <c r="L346" s="9">
        <v>72.010000000000005</v>
      </c>
      <c r="M346" s="2" t="s">
        <v>50</v>
      </c>
    </row>
    <row r="347" spans="1:13" x14ac:dyDescent="0.25">
      <c r="A347" s="3">
        <v>45495.549999998795</v>
      </c>
      <c r="B347" s="3">
        <v>45495.562999998794</v>
      </c>
      <c r="C347" s="1" t="s">
        <v>48</v>
      </c>
      <c r="D347" s="7">
        <v>1</v>
      </c>
      <c r="E347" s="7">
        <v>1</v>
      </c>
      <c r="F347" s="3">
        <v>45496.862999998797</v>
      </c>
      <c r="G347" s="5">
        <f t="shared" si="5"/>
        <v>1.3000000000029104</v>
      </c>
      <c r="H347" s="3">
        <v>45498.962999998796</v>
      </c>
      <c r="I347" s="5">
        <v>3.4</v>
      </c>
      <c r="J347" s="2" t="s">
        <v>27</v>
      </c>
      <c r="K347" s="1" t="s">
        <v>28</v>
      </c>
      <c r="L347" s="9">
        <v>57.18</v>
      </c>
      <c r="M347" s="2" t="s">
        <v>15</v>
      </c>
    </row>
    <row r="348" spans="1:13" x14ac:dyDescent="0.25">
      <c r="A348" s="3">
        <v>45496.139999998792</v>
      </c>
      <c r="B348" s="3">
        <v>45496.152999998791</v>
      </c>
      <c r="C348" s="1" t="s">
        <v>44</v>
      </c>
      <c r="D348" s="7">
        <v>1</v>
      </c>
      <c r="E348" s="7">
        <v>3</v>
      </c>
      <c r="F348" s="3">
        <v>45496.652999998791</v>
      </c>
      <c r="G348" s="5">
        <f t="shared" si="5"/>
        <v>0.5</v>
      </c>
      <c r="H348" s="3">
        <v>45498.152999998791</v>
      </c>
      <c r="I348" s="5">
        <v>2</v>
      </c>
      <c r="J348" s="2" t="s">
        <v>30</v>
      </c>
      <c r="K348" s="1" t="s">
        <v>31</v>
      </c>
      <c r="L348" s="9">
        <v>58.43</v>
      </c>
      <c r="M348" s="2" t="s">
        <v>50</v>
      </c>
    </row>
    <row r="349" spans="1:13" x14ac:dyDescent="0.25">
      <c r="A349" s="3">
        <v>45496.729999998788</v>
      </c>
      <c r="B349" s="3">
        <v>45496.742999998787</v>
      </c>
      <c r="C349" s="1" t="s">
        <v>16</v>
      </c>
      <c r="D349" s="7">
        <v>1</v>
      </c>
      <c r="E349" s="7">
        <v>1</v>
      </c>
      <c r="F349" s="3">
        <v>45497.342999998786</v>
      </c>
      <c r="G349" s="5">
        <f t="shared" si="5"/>
        <v>0.59999999999854481</v>
      </c>
      <c r="H349" s="3">
        <v>45499.04299999879</v>
      </c>
      <c r="I349" s="5">
        <v>2.2999999999999998</v>
      </c>
      <c r="J349" s="2" t="s">
        <v>37</v>
      </c>
      <c r="K349" s="1" t="s">
        <v>38</v>
      </c>
      <c r="L349" s="9">
        <v>55.5</v>
      </c>
      <c r="M349" s="2" t="s">
        <v>23</v>
      </c>
    </row>
    <row r="350" spans="1:13" x14ac:dyDescent="0.25">
      <c r="A350" s="3">
        <v>45497.319999998785</v>
      </c>
      <c r="B350" s="3">
        <v>45497.332999998784</v>
      </c>
      <c r="C350" s="1" t="s">
        <v>29</v>
      </c>
      <c r="D350" s="7">
        <v>1</v>
      </c>
      <c r="E350" s="7">
        <v>1</v>
      </c>
      <c r="F350" s="3">
        <v>45499.132999998787</v>
      </c>
      <c r="G350" s="5">
        <f t="shared" si="5"/>
        <v>1.8000000000029104</v>
      </c>
      <c r="H350" s="3">
        <v>45501.732999998785</v>
      </c>
      <c r="I350" s="5">
        <v>4.4000000000000004</v>
      </c>
      <c r="J350" s="2" t="s">
        <v>35</v>
      </c>
      <c r="K350" s="1" t="s">
        <v>36</v>
      </c>
      <c r="L350" s="9">
        <v>87.49</v>
      </c>
      <c r="M350" s="2" t="s">
        <v>23</v>
      </c>
    </row>
    <row r="351" spans="1:13" x14ac:dyDescent="0.25">
      <c r="A351" s="3">
        <v>45497.909999998781</v>
      </c>
      <c r="B351" s="3">
        <v>45497.92299999878</v>
      </c>
      <c r="C351" s="1" t="s">
        <v>45</v>
      </c>
      <c r="D351" s="7">
        <v>1</v>
      </c>
      <c r="E351" s="7">
        <v>1</v>
      </c>
      <c r="F351" s="3">
        <v>45499.322999998782</v>
      </c>
      <c r="G351" s="5">
        <f t="shared" si="5"/>
        <v>1.4000000000014552</v>
      </c>
      <c r="H351" s="3">
        <v>45502.822999998782</v>
      </c>
      <c r="I351" s="5">
        <v>4.9000000000000004</v>
      </c>
      <c r="J351" s="2" t="s">
        <v>35</v>
      </c>
      <c r="K351" s="1" t="s">
        <v>36</v>
      </c>
      <c r="L351" s="9">
        <v>68.48</v>
      </c>
      <c r="M351" s="2" t="s">
        <v>50</v>
      </c>
    </row>
    <row r="352" spans="1:13" x14ac:dyDescent="0.25">
      <c r="A352" s="3">
        <v>45498.499999998778</v>
      </c>
      <c r="B352" s="3">
        <v>45498.512999998777</v>
      </c>
      <c r="C352" s="1" t="s">
        <v>41</v>
      </c>
      <c r="D352" s="7">
        <v>1</v>
      </c>
      <c r="E352" s="7">
        <v>1</v>
      </c>
      <c r="F352" s="3">
        <v>45499.912999998778</v>
      </c>
      <c r="G352" s="5">
        <f t="shared" si="5"/>
        <v>1.4000000000014552</v>
      </c>
      <c r="H352" s="3">
        <v>45501.212999998774</v>
      </c>
      <c r="I352" s="5">
        <v>2.7</v>
      </c>
      <c r="J352" s="2" t="s">
        <v>32</v>
      </c>
      <c r="K352" s="1" t="s">
        <v>33</v>
      </c>
      <c r="L352" s="9">
        <v>35.9</v>
      </c>
      <c r="M352" s="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3307-CA97-424A-9C3E-ABB43A354712}">
  <dimension ref="B1:I22"/>
  <sheetViews>
    <sheetView zoomScaleNormal="100" workbookViewId="0"/>
  </sheetViews>
  <sheetFormatPr defaultRowHeight="14.25" x14ac:dyDescent="0.2"/>
  <cols>
    <col min="1" max="1" width="5.7109375" style="25" customWidth="1"/>
    <col min="2" max="2" width="26.42578125" style="25" bestFit="1" customWidth="1"/>
    <col min="3" max="3" width="13.85546875" style="25" bestFit="1" customWidth="1"/>
    <col min="4" max="4" width="12.7109375" style="25" customWidth="1"/>
    <col min="5" max="5" width="36.140625" style="25" bestFit="1" customWidth="1"/>
    <col min="6" max="6" width="9.28515625" style="25" bestFit="1" customWidth="1"/>
    <col min="7" max="7" width="9.140625" style="25"/>
    <col min="8" max="8" width="37.85546875" style="25" bestFit="1" customWidth="1"/>
    <col min="9" max="9" width="9.28515625" style="25" bestFit="1" customWidth="1"/>
    <col min="10" max="10" width="9.140625" style="25"/>
    <col min="11" max="11" width="33" style="25" bestFit="1" customWidth="1"/>
    <col min="12" max="12" width="12.7109375" style="25" bestFit="1" customWidth="1"/>
    <col min="13" max="13" width="9.140625" style="25"/>
    <col min="14" max="14" width="36.85546875" style="25" bestFit="1" customWidth="1"/>
    <col min="15" max="16384" width="9.140625" style="25"/>
  </cols>
  <sheetData>
    <row r="1" spans="2:9" ht="18.75" thickBot="1" x14ac:dyDescent="0.3">
      <c r="B1" s="41" t="s">
        <v>52</v>
      </c>
      <c r="C1" s="42"/>
      <c r="D1" s="42"/>
      <c r="E1" s="42"/>
      <c r="F1" s="42"/>
      <c r="G1" s="42"/>
      <c r="H1" s="42"/>
      <c r="I1" s="42"/>
    </row>
    <row r="3" spans="2:9" ht="15.75" x14ac:dyDescent="0.25">
      <c r="B3" s="44" t="s">
        <v>65</v>
      </c>
      <c r="C3" s="27"/>
      <c r="E3" s="44" t="s">
        <v>66</v>
      </c>
      <c r="F3" s="27"/>
      <c r="G3" s="29"/>
      <c r="H3" s="44" t="s">
        <v>67</v>
      </c>
      <c r="I3" s="27"/>
    </row>
    <row r="4" spans="2:9" x14ac:dyDescent="0.2">
      <c r="B4" s="28">
        <f>COUNT('Tratamento dos dados'!A:A)</f>
        <v>351</v>
      </c>
      <c r="C4" s="29"/>
      <c r="D4" s="26"/>
      <c r="E4" s="28">
        <f>COUNTA(B8:B16)</f>
        <v>9</v>
      </c>
      <c r="F4" s="29"/>
      <c r="G4" s="29"/>
      <c r="H4" s="30">
        <f>SUM('Tratamento dos dados'!L:L)</f>
        <v>23902.180000000011</v>
      </c>
      <c r="I4" s="29"/>
    </row>
    <row r="5" spans="2:9" x14ac:dyDescent="0.2">
      <c r="D5" s="26"/>
    </row>
    <row r="6" spans="2:9" x14ac:dyDescent="0.2">
      <c r="D6" s="26"/>
    </row>
    <row r="7" spans="2:9" ht="15.75" x14ac:dyDescent="0.25">
      <c r="B7" s="45" t="s">
        <v>68</v>
      </c>
      <c r="C7" s="31"/>
      <c r="D7" s="26"/>
      <c r="E7" s="45" t="s">
        <v>69</v>
      </c>
      <c r="F7" s="31"/>
      <c r="H7" s="45" t="s">
        <v>70</v>
      </c>
      <c r="I7" s="31"/>
    </row>
    <row r="8" spans="2:9" x14ac:dyDescent="0.2">
      <c r="B8" s="32" t="s">
        <v>13</v>
      </c>
      <c r="C8" s="33">
        <f>SUMIF('Tratamento dos dados'!J:J,'Análise dos dados'!B8,'Tratamento dos dados'!L:L)</f>
        <v>1156.43</v>
      </c>
      <c r="D8" s="26"/>
      <c r="E8" s="32" t="s">
        <v>13</v>
      </c>
      <c r="F8" s="34">
        <f>AVERAGEIF('Tratamento dos dados'!J:J,'Análise dos dados'!E8,'Tratamento dos dados'!I:I)</f>
        <v>3.6</v>
      </c>
      <c r="H8" s="32" t="s">
        <v>13</v>
      </c>
      <c r="I8" s="35">
        <f>COUNTIF('Tratamento dos dados'!J:J,'Análise dos dados'!H8)</f>
        <v>17</v>
      </c>
    </row>
    <row r="9" spans="2:9" x14ac:dyDescent="0.2">
      <c r="B9" s="32" t="s">
        <v>17</v>
      </c>
      <c r="C9" s="33">
        <f>SUMIF('Tratamento dos dados'!J:J,'Análise dos dados'!B9,'Tratamento dos dados'!L:L)</f>
        <v>1424.0500000000002</v>
      </c>
      <c r="D9" s="26"/>
      <c r="E9" s="32" t="s">
        <v>17</v>
      </c>
      <c r="F9" s="34">
        <f>AVERAGEIF('Tratamento dos dados'!J:J,'Análise dos dados'!E9,'Tratamento dos dados'!I:I)</f>
        <v>3.7761904761904765</v>
      </c>
      <c r="H9" s="32" t="s">
        <v>17</v>
      </c>
      <c r="I9" s="35">
        <f>COUNTIF('Tratamento dos dados'!J:J,'Análise dos dados'!H9)</f>
        <v>21</v>
      </c>
    </row>
    <row r="10" spans="2:9" x14ac:dyDescent="0.2">
      <c r="B10" s="32" t="s">
        <v>20</v>
      </c>
      <c r="C10" s="33">
        <f>SUMIF('Tratamento dos dados'!J:J,'Análise dos dados'!B10,'Tratamento dos dados'!L:L)</f>
        <v>748.54</v>
      </c>
      <c r="D10" s="26"/>
      <c r="E10" s="32" t="s">
        <v>20</v>
      </c>
      <c r="F10" s="34">
        <f>AVERAGEIF('Tratamento dos dados'!J:J,'Análise dos dados'!E10,'Tratamento dos dados'!I:I)</f>
        <v>3.836363636363636</v>
      </c>
      <c r="H10" s="32" t="s">
        <v>20</v>
      </c>
      <c r="I10" s="35">
        <f>COUNTIF('Tratamento dos dados'!J:J,'Análise dos dados'!H10)</f>
        <v>11</v>
      </c>
    </row>
    <row r="11" spans="2:9" x14ac:dyDescent="0.2">
      <c r="B11" s="32" t="s">
        <v>24</v>
      </c>
      <c r="C11" s="33">
        <f>SUMIF('Tratamento dos dados'!J:J,'Análise dos dados'!B11,'Tratamento dos dados'!L:L)</f>
        <v>3029.3899999999994</v>
      </c>
      <c r="D11" s="26"/>
      <c r="E11" s="32" t="s">
        <v>24</v>
      </c>
      <c r="F11" s="34">
        <f>AVERAGEIF('Tratamento dos dados'!J:J,'Análise dos dados'!E11,'Tratamento dos dados'!I:I)</f>
        <v>3.8227272727272723</v>
      </c>
      <c r="H11" s="32" t="s">
        <v>24</v>
      </c>
      <c r="I11" s="35">
        <f>COUNTIF('Tratamento dos dados'!J:J,'Análise dos dados'!H11)</f>
        <v>44</v>
      </c>
    </row>
    <row r="12" spans="2:9" x14ac:dyDescent="0.2">
      <c r="B12" s="32" t="s">
        <v>27</v>
      </c>
      <c r="C12" s="33">
        <f>SUMIF('Tratamento dos dados'!J:J,'Análise dos dados'!B12,'Tratamento dos dados'!L:L)</f>
        <v>3808.9099999999985</v>
      </c>
      <c r="D12" s="26"/>
      <c r="E12" s="32" t="s">
        <v>27</v>
      </c>
      <c r="F12" s="34">
        <f>AVERAGEIF('Tratamento dos dados'!J:J,'Análise dos dados'!E12,'Tratamento dos dados'!I:I)</f>
        <v>3.8381818181818188</v>
      </c>
      <c r="H12" s="32" t="s">
        <v>27</v>
      </c>
      <c r="I12" s="35">
        <f>COUNTIF('Tratamento dos dados'!J:J,'Análise dos dados'!H12)</f>
        <v>55</v>
      </c>
    </row>
    <row r="13" spans="2:9" x14ac:dyDescent="0.2">
      <c r="B13" s="32" t="s">
        <v>30</v>
      </c>
      <c r="C13" s="33">
        <f>SUMIF('Tratamento dos dados'!J:J,'Análise dos dados'!B13,'Tratamento dos dados'!L:L)</f>
        <v>4484.5300000000007</v>
      </c>
      <c r="E13" s="32" t="s">
        <v>30</v>
      </c>
      <c r="F13" s="34">
        <f>AVERAGEIF('Tratamento dos dados'!J:J,'Análise dos dados'!E13,'Tratamento dos dados'!I:I)</f>
        <v>3.7984848484848492</v>
      </c>
      <c r="H13" s="32" t="s">
        <v>30</v>
      </c>
      <c r="I13" s="35">
        <f>COUNTIF('Tratamento dos dados'!J:J,'Análise dos dados'!H13)</f>
        <v>66</v>
      </c>
    </row>
    <row r="14" spans="2:9" x14ac:dyDescent="0.2">
      <c r="B14" s="32" t="s">
        <v>32</v>
      </c>
      <c r="C14" s="33">
        <f>SUMIF('Tratamento dos dados'!J:J,'Análise dos dados'!B14,'Tratamento dos dados'!L:L)</f>
        <v>1839.17</v>
      </c>
      <c r="E14" s="32" t="s">
        <v>32</v>
      </c>
      <c r="F14" s="34">
        <f>AVERAGEIF('Tratamento dos dados'!J:J,'Análise dos dados'!E14,'Tratamento dos dados'!I:I)</f>
        <v>3.7037037037037037</v>
      </c>
      <c r="H14" s="32" t="s">
        <v>32</v>
      </c>
      <c r="I14" s="35">
        <f>COUNTIF('Tratamento dos dados'!J:J,'Análise dos dados'!H14)</f>
        <v>27</v>
      </c>
    </row>
    <row r="15" spans="2:9" x14ac:dyDescent="0.2">
      <c r="B15" s="32" t="s">
        <v>35</v>
      </c>
      <c r="C15" s="33">
        <f>SUMIF('Tratamento dos dados'!J:J,'Análise dos dados'!B15,'Tratamento dos dados'!L:L)</f>
        <v>2192.6799999999998</v>
      </c>
      <c r="E15" s="32" t="s">
        <v>35</v>
      </c>
      <c r="F15" s="34">
        <f>AVERAGEIF('Tratamento dos dados'!J:J,'Análise dos dados'!E15,'Tratamento dos dados'!I:I)</f>
        <v>3.515151515151516</v>
      </c>
      <c r="H15" s="32" t="s">
        <v>35</v>
      </c>
      <c r="I15" s="35">
        <f>COUNTIF('Tratamento dos dados'!J:J,'Análise dos dados'!H15)</f>
        <v>33</v>
      </c>
    </row>
    <row r="16" spans="2:9" x14ac:dyDescent="0.2">
      <c r="B16" s="32" t="s">
        <v>37</v>
      </c>
      <c r="C16" s="33">
        <f>SUMIF('Tratamento dos dados'!J:J,'Análise dos dados'!B16,'Tratamento dos dados'!L:L)</f>
        <v>5218.4799999999987</v>
      </c>
      <c r="E16" s="32" t="s">
        <v>37</v>
      </c>
      <c r="F16" s="34">
        <f>AVERAGEIF('Tratamento dos dados'!J:J,'Análise dos dados'!E16,'Tratamento dos dados'!I:I)</f>
        <v>3.7116883116883117</v>
      </c>
      <c r="H16" s="32" t="s">
        <v>37</v>
      </c>
      <c r="I16" s="35">
        <f>COUNTIF('Tratamento dos dados'!J:J,'Análise dos dados'!H16)</f>
        <v>77</v>
      </c>
    </row>
    <row r="19" spans="2:3" ht="15.75" x14ac:dyDescent="0.25">
      <c r="B19" s="46" t="s">
        <v>71</v>
      </c>
      <c r="C19" s="36"/>
    </row>
    <row r="20" spans="2:3" x14ac:dyDescent="0.2">
      <c r="B20" s="37" t="s">
        <v>15</v>
      </c>
      <c r="C20" s="38">
        <f>COUNTIF('Tratamento dos dados'!M:M,'Análise dos dados'!B20)</f>
        <v>119</v>
      </c>
    </row>
    <row r="21" spans="2:3" x14ac:dyDescent="0.2">
      <c r="B21" s="37" t="s">
        <v>23</v>
      </c>
      <c r="C21" s="38">
        <f>COUNTIF('Tratamento dos dados'!M:M,'Análise dos dados'!B21)</f>
        <v>118</v>
      </c>
    </row>
    <row r="22" spans="2:3" x14ac:dyDescent="0.2">
      <c r="B22" s="37" t="s">
        <v>50</v>
      </c>
      <c r="C22" s="38">
        <f>COUNTIF('Tratamento dos dados'!M:M,'Análise dos dados'!B22)</f>
        <v>114</v>
      </c>
    </row>
  </sheetData>
  <sortState xmlns:xlrd2="http://schemas.microsoft.com/office/spreadsheetml/2017/richdata2" ref="B20:C22">
    <sortCondition descending="1" ref="C20:C22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7152-1AD5-4DF9-97B2-60F65A7E7A68}">
  <dimension ref="A1"/>
  <sheetViews>
    <sheetView zoomScale="130" zoomScaleNormal="130" workbookViewId="0"/>
  </sheetViews>
  <sheetFormatPr defaultRowHeight="15" x14ac:dyDescent="0.25"/>
  <cols>
    <col min="1" max="16384" width="9.140625" style="16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4DF1-B3F1-47DF-B88A-E50EE7C6F636}">
  <dimension ref="B1:J119"/>
  <sheetViews>
    <sheetView zoomScaleNormal="100" workbookViewId="0"/>
  </sheetViews>
  <sheetFormatPr defaultRowHeight="14.25" x14ac:dyDescent="0.2"/>
  <cols>
    <col min="1" max="1" width="5.7109375" style="18" customWidth="1"/>
    <col min="2" max="16384" width="9.140625" style="18"/>
  </cols>
  <sheetData>
    <row r="1" spans="2:10" ht="18.75" thickBot="1" x14ac:dyDescent="0.3">
      <c r="B1" s="39" t="s">
        <v>59</v>
      </c>
      <c r="C1" s="40"/>
      <c r="D1" s="40"/>
      <c r="E1" s="40"/>
      <c r="F1" s="40"/>
      <c r="G1" s="40"/>
      <c r="H1" s="40"/>
      <c r="I1" s="40"/>
    </row>
    <row r="3" spans="2:10" ht="15.75" customHeight="1" x14ac:dyDescent="0.25">
      <c r="B3" s="19" t="s">
        <v>60</v>
      </c>
      <c r="C3" s="20"/>
      <c r="D3" s="20"/>
      <c r="E3" s="20"/>
      <c r="F3" s="20"/>
      <c r="G3" s="21"/>
      <c r="H3" s="21"/>
      <c r="I3" s="21"/>
      <c r="J3" s="22"/>
    </row>
    <row r="4" spans="2:10" x14ac:dyDescent="0.2">
      <c r="E4" s="23" t="s">
        <v>73</v>
      </c>
      <c r="F4" s="23"/>
      <c r="G4" s="23"/>
      <c r="H4" s="23"/>
      <c r="I4" s="23"/>
      <c r="J4" s="22"/>
    </row>
    <row r="5" spans="2:10" x14ac:dyDescent="0.2">
      <c r="E5" s="23"/>
      <c r="F5" s="23"/>
      <c r="G5" s="23"/>
      <c r="H5" s="23"/>
      <c r="I5" s="23"/>
      <c r="J5" s="22"/>
    </row>
    <row r="6" spans="2:10" x14ac:dyDescent="0.2">
      <c r="E6" s="23"/>
      <c r="F6" s="23"/>
      <c r="G6" s="23"/>
      <c r="H6" s="23"/>
      <c r="I6" s="23"/>
      <c r="J6" s="22"/>
    </row>
    <row r="7" spans="2:10" x14ac:dyDescent="0.2">
      <c r="E7" s="23"/>
      <c r="F7" s="23"/>
      <c r="G7" s="23"/>
      <c r="H7" s="23"/>
      <c r="I7" s="23"/>
    </row>
    <row r="9" spans="2:10" ht="15" customHeight="1" x14ac:dyDescent="0.25">
      <c r="B9" s="19" t="s">
        <v>61</v>
      </c>
      <c r="C9" s="20"/>
      <c r="D9" s="20"/>
      <c r="E9" s="20"/>
      <c r="F9" s="20"/>
      <c r="G9" s="21"/>
      <c r="H9" s="21"/>
      <c r="I9" s="21"/>
      <c r="J9" s="22"/>
    </row>
    <row r="10" spans="2:10" x14ac:dyDescent="0.2">
      <c r="E10" s="23" t="s">
        <v>72</v>
      </c>
      <c r="F10" s="23"/>
      <c r="G10" s="23"/>
      <c r="H10" s="23"/>
      <c r="I10" s="23"/>
      <c r="J10" s="22"/>
    </row>
    <row r="11" spans="2:10" x14ac:dyDescent="0.2">
      <c r="E11" s="23"/>
      <c r="F11" s="23"/>
      <c r="G11" s="23"/>
      <c r="H11" s="23"/>
      <c r="I11" s="23"/>
      <c r="J11" s="22"/>
    </row>
    <row r="12" spans="2:10" x14ac:dyDescent="0.2">
      <c r="E12" s="23"/>
      <c r="F12" s="23"/>
      <c r="G12" s="23"/>
      <c r="H12" s="23"/>
      <c r="I12" s="23"/>
      <c r="J12" s="22"/>
    </row>
    <row r="13" spans="2:10" x14ac:dyDescent="0.2">
      <c r="E13" s="23"/>
      <c r="F13" s="23"/>
      <c r="G13" s="23"/>
      <c r="H13" s="23"/>
      <c r="I13" s="23"/>
      <c r="J13" s="22"/>
    </row>
    <row r="14" spans="2:10" x14ac:dyDescent="0.2">
      <c r="E14" s="23"/>
      <c r="F14" s="23"/>
      <c r="G14" s="23"/>
      <c r="H14" s="23"/>
      <c r="I14" s="23"/>
      <c r="J14" s="22"/>
    </row>
    <row r="15" spans="2:10" x14ac:dyDescent="0.2">
      <c r="E15" s="23"/>
      <c r="F15" s="23"/>
      <c r="G15" s="23"/>
      <c r="H15" s="23"/>
      <c r="I15" s="23"/>
    </row>
    <row r="17" spans="2:10" ht="15.75" customHeight="1" x14ac:dyDescent="0.25">
      <c r="B17" s="19" t="s">
        <v>62</v>
      </c>
      <c r="C17" s="20"/>
      <c r="D17" s="20"/>
      <c r="E17" s="20"/>
      <c r="F17" s="20"/>
      <c r="G17" s="21"/>
      <c r="H17" s="21"/>
      <c r="I17" s="21"/>
      <c r="J17" s="22"/>
    </row>
    <row r="18" spans="2:10" x14ac:dyDescent="0.2">
      <c r="E18" s="23" t="s">
        <v>74</v>
      </c>
      <c r="F18" s="23"/>
      <c r="G18" s="23"/>
      <c r="H18" s="23"/>
      <c r="I18" s="23"/>
      <c r="J18" s="22"/>
    </row>
    <row r="19" spans="2:10" x14ac:dyDescent="0.2">
      <c r="E19" s="23"/>
      <c r="F19" s="23"/>
      <c r="G19" s="23"/>
      <c r="H19" s="23"/>
      <c r="I19" s="23"/>
      <c r="J19" s="22"/>
    </row>
    <row r="20" spans="2:10" x14ac:dyDescent="0.2">
      <c r="E20" s="23"/>
      <c r="F20" s="23"/>
      <c r="G20" s="23"/>
      <c r="H20" s="23"/>
      <c r="I20" s="23"/>
      <c r="J20" s="22"/>
    </row>
    <row r="21" spans="2:10" x14ac:dyDescent="0.2">
      <c r="E21" s="23"/>
      <c r="F21" s="23"/>
      <c r="G21" s="23"/>
      <c r="H21" s="23"/>
      <c r="I21" s="23"/>
      <c r="J21" s="22"/>
    </row>
    <row r="24" spans="2:10" ht="15.75" x14ac:dyDescent="0.25">
      <c r="B24" s="19" t="s">
        <v>63</v>
      </c>
      <c r="C24" s="20"/>
      <c r="D24" s="20"/>
      <c r="E24" s="20"/>
      <c r="F24" s="20"/>
      <c r="G24" s="20"/>
      <c r="H24" s="20"/>
      <c r="I24" s="20"/>
    </row>
    <row r="37" spans="2:9" ht="15" customHeight="1" x14ac:dyDescent="0.2">
      <c r="B37" s="23" t="s">
        <v>84</v>
      </c>
      <c r="C37" s="23"/>
      <c r="D37" s="23"/>
      <c r="E37" s="23"/>
      <c r="F37" s="23"/>
      <c r="G37" s="23"/>
      <c r="H37" s="23"/>
      <c r="I37" s="23"/>
    </row>
    <row r="38" spans="2:9" x14ac:dyDescent="0.2">
      <c r="B38" s="23"/>
      <c r="C38" s="23"/>
      <c r="D38" s="23"/>
      <c r="E38" s="23"/>
      <c r="F38" s="23"/>
      <c r="G38" s="23"/>
      <c r="H38" s="23"/>
      <c r="I38" s="23"/>
    </row>
    <row r="39" spans="2:9" x14ac:dyDescent="0.2">
      <c r="B39" s="23"/>
      <c r="C39" s="23"/>
      <c r="D39" s="23"/>
      <c r="E39" s="23"/>
      <c r="F39" s="23"/>
      <c r="G39" s="23"/>
      <c r="H39" s="23"/>
      <c r="I39" s="23"/>
    </row>
    <row r="40" spans="2:9" x14ac:dyDescent="0.2">
      <c r="B40" s="23"/>
      <c r="C40" s="23"/>
      <c r="D40" s="23"/>
      <c r="E40" s="23"/>
      <c r="F40" s="23"/>
      <c r="G40" s="23"/>
      <c r="H40" s="23"/>
      <c r="I40" s="23"/>
    </row>
    <row r="41" spans="2:9" x14ac:dyDescent="0.2">
      <c r="B41" s="23"/>
      <c r="C41" s="23"/>
      <c r="D41" s="23"/>
      <c r="E41" s="23"/>
      <c r="F41" s="23"/>
      <c r="G41" s="23"/>
      <c r="H41" s="23"/>
      <c r="I41" s="23"/>
    </row>
    <row r="44" spans="2:9" ht="15.75" x14ac:dyDescent="0.25">
      <c r="B44" s="19" t="s">
        <v>69</v>
      </c>
      <c r="C44" s="20"/>
      <c r="D44" s="20"/>
      <c r="E44" s="20"/>
      <c r="F44" s="20"/>
      <c r="G44" s="20"/>
      <c r="H44" s="20"/>
      <c r="I44" s="20"/>
    </row>
    <row r="59" spans="2:9" ht="15" customHeight="1" x14ac:dyDescent="0.2">
      <c r="B59" s="23" t="s">
        <v>83</v>
      </c>
      <c r="C59" s="23"/>
      <c r="D59" s="23"/>
      <c r="E59" s="23"/>
      <c r="F59" s="23"/>
      <c r="G59" s="23"/>
      <c r="H59" s="23"/>
      <c r="I59" s="23"/>
    </row>
    <row r="60" spans="2:9" x14ac:dyDescent="0.2">
      <c r="B60" s="23"/>
      <c r="C60" s="23"/>
      <c r="D60" s="23"/>
      <c r="E60" s="23"/>
      <c r="F60" s="23"/>
      <c r="G60" s="23"/>
      <c r="H60" s="23"/>
      <c r="I60" s="23"/>
    </row>
    <row r="61" spans="2:9" x14ac:dyDescent="0.2">
      <c r="B61" s="23"/>
      <c r="C61" s="23"/>
      <c r="D61" s="23"/>
      <c r="E61" s="23"/>
      <c r="F61" s="23"/>
      <c r="G61" s="23"/>
      <c r="H61" s="23"/>
      <c r="I61" s="23"/>
    </row>
    <row r="62" spans="2:9" x14ac:dyDescent="0.2">
      <c r="B62" s="23"/>
      <c r="C62" s="23"/>
      <c r="D62" s="23"/>
      <c r="E62" s="23"/>
      <c r="F62" s="23"/>
      <c r="G62" s="23"/>
      <c r="H62" s="23"/>
      <c r="I62" s="23"/>
    </row>
    <row r="63" spans="2:9" x14ac:dyDescent="0.2">
      <c r="B63" s="22"/>
      <c r="C63" s="22"/>
      <c r="D63" s="22"/>
      <c r="E63" s="22"/>
      <c r="F63" s="22"/>
      <c r="G63" s="22"/>
      <c r="H63" s="22"/>
      <c r="I63" s="22"/>
    </row>
    <row r="65" spans="2:9" ht="15.75" x14ac:dyDescent="0.25">
      <c r="B65" s="19" t="s">
        <v>70</v>
      </c>
      <c r="C65" s="20"/>
      <c r="D65" s="20"/>
      <c r="E65" s="20"/>
      <c r="F65" s="20"/>
      <c r="G65" s="20"/>
      <c r="H65" s="20"/>
      <c r="I65" s="20"/>
    </row>
    <row r="78" spans="2:9" x14ac:dyDescent="0.2">
      <c r="B78" s="23" t="s">
        <v>82</v>
      </c>
      <c r="C78" s="23"/>
      <c r="D78" s="23"/>
      <c r="E78" s="23"/>
      <c r="F78" s="23"/>
      <c r="G78" s="23"/>
      <c r="H78" s="23"/>
      <c r="I78" s="23"/>
    </row>
    <row r="79" spans="2:9" x14ac:dyDescent="0.2">
      <c r="B79" s="23"/>
      <c r="C79" s="23"/>
      <c r="D79" s="23"/>
      <c r="E79" s="23"/>
      <c r="F79" s="23"/>
      <c r="G79" s="23"/>
      <c r="H79" s="23"/>
      <c r="I79" s="23"/>
    </row>
    <row r="80" spans="2:9" x14ac:dyDescent="0.2">
      <c r="B80" s="23"/>
      <c r="C80" s="23"/>
      <c r="D80" s="23"/>
      <c r="E80" s="23"/>
      <c r="F80" s="23"/>
      <c r="G80" s="23"/>
      <c r="H80" s="23"/>
      <c r="I80" s="23"/>
    </row>
    <row r="81" spans="2:9" x14ac:dyDescent="0.2">
      <c r="B81" s="23"/>
      <c r="C81" s="23"/>
      <c r="D81" s="23"/>
      <c r="E81" s="23"/>
      <c r="F81" s="23"/>
      <c r="G81" s="23"/>
      <c r="H81" s="23"/>
      <c r="I81" s="23"/>
    </row>
    <row r="82" spans="2:9" x14ac:dyDescent="0.2">
      <c r="B82" s="23"/>
      <c r="C82" s="23"/>
      <c r="D82" s="23"/>
      <c r="E82" s="23"/>
      <c r="F82" s="23"/>
      <c r="G82" s="23"/>
      <c r="H82" s="23"/>
      <c r="I82" s="23"/>
    </row>
    <row r="85" spans="2:9" ht="15.75" x14ac:dyDescent="0.25">
      <c r="B85" s="19" t="s">
        <v>71</v>
      </c>
      <c r="C85" s="20"/>
      <c r="D85" s="20"/>
      <c r="E85" s="20"/>
      <c r="F85" s="20"/>
      <c r="G85" s="20"/>
      <c r="H85" s="20"/>
      <c r="I85" s="20"/>
    </row>
    <row r="100" spans="2:9" ht="15" customHeight="1" x14ac:dyDescent="0.2">
      <c r="B100" s="23" t="s">
        <v>81</v>
      </c>
      <c r="C100" s="23"/>
      <c r="D100" s="23"/>
      <c r="E100" s="23"/>
      <c r="F100" s="23"/>
      <c r="G100" s="23"/>
      <c r="H100" s="23"/>
      <c r="I100" s="23"/>
    </row>
    <row r="101" spans="2:9" x14ac:dyDescent="0.2">
      <c r="B101" s="23"/>
      <c r="C101" s="23"/>
      <c r="D101" s="23"/>
      <c r="E101" s="23"/>
      <c r="F101" s="23"/>
      <c r="G101" s="23"/>
      <c r="H101" s="23"/>
      <c r="I101" s="23"/>
    </row>
    <row r="102" spans="2:9" x14ac:dyDescent="0.2">
      <c r="B102" s="23"/>
      <c r="C102" s="23"/>
      <c r="D102" s="23"/>
      <c r="E102" s="23"/>
      <c r="F102" s="23"/>
      <c r="G102" s="23"/>
      <c r="H102" s="23"/>
      <c r="I102" s="23"/>
    </row>
    <row r="103" spans="2:9" x14ac:dyDescent="0.2">
      <c r="B103" s="23"/>
      <c r="C103" s="23"/>
      <c r="D103" s="23"/>
      <c r="E103" s="23"/>
      <c r="F103" s="23"/>
      <c r="G103" s="23"/>
      <c r="H103" s="23"/>
      <c r="I103" s="23"/>
    </row>
    <row r="104" spans="2:9" x14ac:dyDescent="0.2">
      <c r="B104" s="23"/>
      <c r="C104" s="23"/>
      <c r="D104" s="23"/>
      <c r="E104" s="23"/>
      <c r="F104" s="23"/>
      <c r="G104" s="23"/>
      <c r="H104" s="23"/>
      <c r="I104" s="23"/>
    </row>
    <row r="107" spans="2:9" ht="15.75" x14ac:dyDescent="0.25">
      <c r="B107" s="19" t="s">
        <v>75</v>
      </c>
      <c r="C107" s="20"/>
      <c r="D107" s="20"/>
      <c r="E107" s="20"/>
      <c r="F107" s="20"/>
      <c r="G107" s="20"/>
      <c r="H107" s="20"/>
      <c r="I107" s="20"/>
    </row>
    <row r="109" spans="2:9" ht="15" customHeight="1" x14ac:dyDescent="0.2">
      <c r="B109" s="18" t="s">
        <v>76</v>
      </c>
      <c r="C109" s="22"/>
      <c r="D109" s="22"/>
      <c r="E109" s="22"/>
      <c r="F109" s="22"/>
      <c r="G109" s="22"/>
      <c r="H109" s="22"/>
      <c r="I109" s="22"/>
    </row>
    <row r="110" spans="2:9" ht="15" x14ac:dyDescent="0.25">
      <c r="B110" s="18" t="s">
        <v>77</v>
      </c>
      <c r="C110" s="22"/>
      <c r="D110" s="22"/>
      <c r="E110" s="22"/>
      <c r="F110" s="22"/>
      <c r="G110" s="22"/>
      <c r="H110" s="22"/>
      <c r="I110" s="22"/>
    </row>
    <row r="111" spans="2:9" x14ac:dyDescent="0.2">
      <c r="B111" s="23" t="s">
        <v>80</v>
      </c>
      <c r="C111" s="23"/>
      <c r="D111" s="23"/>
      <c r="E111" s="23"/>
      <c r="F111" s="23"/>
      <c r="G111" s="23"/>
      <c r="H111" s="23"/>
      <c r="I111" s="23"/>
    </row>
    <row r="112" spans="2:9" x14ac:dyDescent="0.2">
      <c r="B112" s="23"/>
      <c r="C112" s="23"/>
      <c r="D112" s="23"/>
      <c r="E112" s="23"/>
      <c r="F112" s="23"/>
      <c r="G112" s="23"/>
      <c r="H112" s="23"/>
      <c r="I112" s="23"/>
    </row>
    <row r="113" spans="2:9" x14ac:dyDescent="0.2">
      <c r="B113" s="23" t="s">
        <v>78</v>
      </c>
      <c r="C113" s="23"/>
      <c r="D113" s="23"/>
      <c r="E113" s="23"/>
      <c r="F113" s="23"/>
      <c r="G113" s="23"/>
      <c r="H113" s="23"/>
      <c r="I113" s="23"/>
    </row>
    <row r="114" spans="2:9" x14ac:dyDescent="0.2">
      <c r="B114" s="23"/>
      <c r="C114" s="23"/>
      <c r="D114" s="23"/>
      <c r="E114" s="23"/>
      <c r="F114" s="23"/>
      <c r="G114" s="23"/>
      <c r="H114" s="23"/>
      <c r="I114" s="23"/>
    </row>
    <row r="115" spans="2:9" x14ac:dyDescent="0.2">
      <c r="B115" s="24"/>
      <c r="C115" s="24"/>
      <c r="D115" s="24"/>
      <c r="E115" s="24"/>
      <c r="F115" s="24"/>
      <c r="G115" s="24"/>
      <c r="H115" s="24"/>
      <c r="I115" s="24"/>
    </row>
    <row r="116" spans="2:9" x14ac:dyDescent="0.2">
      <c r="B116" s="23" t="s">
        <v>79</v>
      </c>
      <c r="C116" s="23"/>
      <c r="D116" s="23"/>
      <c r="E116" s="23"/>
      <c r="F116" s="23"/>
      <c r="G116" s="23"/>
      <c r="H116" s="23"/>
      <c r="I116" s="23"/>
    </row>
    <row r="117" spans="2:9" x14ac:dyDescent="0.2">
      <c r="B117" s="23"/>
      <c r="C117" s="23"/>
      <c r="D117" s="23"/>
      <c r="E117" s="23"/>
      <c r="F117" s="23"/>
      <c r="G117" s="23"/>
      <c r="H117" s="23"/>
      <c r="I117" s="23"/>
    </row>
    <row r="118" spans="2:9" x14ac:dyDescent="0.2">
      <c r="B118" s="23"/>
      <c r="C118" s="23"/>
      <c r="D118" s="23"/>
      <c r="E118" s="23"/>
      <c r="F118" s="23"/>
      <c r="G118" s="23"/>
      <c r="H118" s="23"/>
      <c r="I118" s="23"/>
    </row>
    <row r="119" spans="2:9" x14ac:dyDescent="0.2">
      <c r="B119" s="23"/>
      <c r="C119" s="23"/>
      <c r="D119" s="23"/>
      <c r="E119" s="23"/>
      <c r="F119" s="23"/>
      <c r="G119" s="23"/>
      <c r="H119" s="23"/>
      <c r="I119" s="23"/>
    </row>
  </sheetData>
  <mergeCells count="10">
    <mergeCell ref="B111:I112"/>
    <mergeCell ref="B113:I114"/>
    <mergeCell ref="B116:I119"/>
    <mergeCell ref="E4:I7"/>
    <mergeCell ref="E10:I15"/>
    <mergeCell ref="E18:I21"/>
    <mergeCell ref="B37:I41"/>
    <mergeCell ref="B59:I62"/>
    <mergeCell ref="B78:I82"/>
    <mergeCell ref="B100:I104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3 f 4 9 8 b 3 - 7 a d f - 4 d a e - 9 6 d 3 - 0 f 7 2 e d 3 3 c a b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 - 1 7 . 2 0 3 5 9 9 8 1 6 1 3 7 6 9 < / L a t i t u d e > < L o n g i t u d e > - 4 9 . 6 3 8 3 9 2 6 7 5 0 9 8 7 7 1 < / L o n g i t u d e > < R o t a t i o n > 0 < / R o t a t i o n > < P i v o t A n g l e > - 0 . 1 6 2 7 0 5 4 7 9 1 6 4 6 8 3 5 9 < / P i v o t A n g l e > < D i s t a n c e > 0 . 8 6 0 8 0 0 5 3 9 0 4 3 1 3 3 9 2 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E T n S U R B V H h e 7 X 3 3 c y R H l t 5 r 7 w 2 8 B w Z m P D k c S 3 J o l u T S 7 f L 2 7 j b 2 t K s z u l P E S X E 6 / Q s K n U I R C v 1 y / 4 B C C s V F 6 I x u t X t 7 e 7 v c p V + S Q z P D M e Q M h 2 M x w M B 7 N N D e G 7 2 X W d m V V V 0 N N I D G D I D Z D 8 h O U 9 X V V V n v y / f S m 3 5 x 7 o s S 7 F F 0 D T 0 F 1 m I J s t k 8 L M Y A i s U i l E q l s i N w T 8 0 C k V 4 N + v P 3 P k x g M i n B K j B J J 4 g w + f R n M W N u m c x g N p v B Y r G A 1 W q C Q n I U 0 r F l d t 5 e A z 7 u H g S + z M a e p 2 B 5 t Q Q z K w U I x U u c T E g u L Z n I V 8 N V y Y T J 6 n H 1 H L e 9 x N z e h j b P j C A f F 2 F y x V I R 8 p j n V l M B C o U C 5 H I 5 L N w K Y H I O Q m P v U + z 8 v Q b T L 8 9 d 3 F M S 0 T F 4 A i J x G 7 6 8 I v Q F M z C y Z N a 8 Z I L w C R S 2 W U r g s p U g m t a V L 3 g a f o s F 2 7 w F O N K e Y y X u v S U r R P B c K 4 a j a R N 4 H S V Y S e 7 N s s k I s k a q h F a j a T Q W O t J U Q l v Z 7 S Z I L V y B A h Z 2 e w W m X 3 6 y d w j V 3 v 8 k h N G 0 y + d 5 i S g T S T g B H u R x M 7 5 z L E j L s C P B M n k e P t a Z g 1 Y k U z W M L F t h O W G G 1 U g K 7 E 6 P c s V H A 2 s R S z 6 m J x U 5 Q S q b z Q y n O 2 P w y b X b 7 J z d j j 1 D K F / H k 5 D J l B i R y L y T 6 0 s E 4 f u c R Q i F V s H m b o T H O 7 L Q 5 q P z A M 7 d d 8 A L A x k 6 k 5 2 3 E R S R j c V i A e s H V k h k T H B z w V a p 7 f Y w Z P L o I R 8 T Z B J h o a 1 s N i t 8 q z 8 F 7 1 3 + h h 3 b z c C 3 T g + 4 u 5 2 n 7 U l I p 9 F e z + f L h N K T y e M o w o B z H O Y W w n B i 0 A e v H E g z M h H o H b 8 w k K Y z W X w t x D N a o n x 1 9 R o S O c 3 I R P C g + X e 4 L c + 0 3 q M C n t d K R A f 2 D p R j 4 p 0 I J w q + X C 6 P B Z o L v v f c a T x L + 2 5 3 m z O T M O 1 W 1 z 5 0 B l w t Z 1 C g u Y k n E 0 l 2 Z M I V p 8 9 B 0 d k O v 3 v K B e 0 + 2 Y T j 5 9 S C m / M 2 r C 9 p 7 f 1 g I A A u l 0 u J c f j w n G / v T 0 O z P Q K r c / f A b s p C C 5 q N T / Z k 4 I n O L H Q H C + A 1 p + D O F 7 + A X C I E T Z 4 i B F 2 7 v R 6 h 5 K N B V u K R c h 7 L P j l 6 Z 6 L B 4 r 1 b J v j d 5 0 + A z + 0 0 f N + 7 w r 3 5 6 a X a p G m H o a n 3 D M Q T a n 1 J J h O B f L e t B M / 0 p + G t t 9 6 F 1 1 5 / H T 4 a c c L L K O j 0 4 O K c W h F O m T V C H 4 l E m R A 0 N z c p K V q Q G X j 7 9 m 1 o b 2 + H p q Z G J Z U j j / f 7 y b l P 4 e j R w 9 D W 1 q a k A t w P W W E 2 a o F M z m Q k l 7 s K 1 c z A a i a g 3 F j x n a M F m F m O w t W 7 9 9 m x 3 Y R d a e g H u 8 9 A L A 7 M V I B S 3 p B M L 6 N J d 3 Z f G l Z X w / C t b z 0 H X 0 3 b 4 O m + D C e T d G 6 t 0 G s Q s v s / / P g c j I 6 O w v T 0 D L s H g X g 8 D j / 9 6 T 9 B L B Y D p 9 O p p K o o o G k 6 P z c P D o d D S e E Y a M r D 8 Z Y Q h E Y + h V w G S 4 t d D J a / B l n M 3 5 M c 5 o 5 r K m 6 2 v 3 3 D D A G H C Y 4 f 6 O c n 7 i K Y m Y T t I h f o O g P J J G k m X l / K 5 d W X g v / M p / o R R Z J 4 4 i e f f M Y 0 y Z n e H G v e Z u c p D y 9 A 2 m S j s N v t 4 E Z C k L l H 2 o p I R K D r z 8 8 v w D P P P A 1 P P / 0 U e D x u l i 6 D 7 O z j J 5 6 A 4 e F 7 k M 1 m l V R Q 7 v d z e O 5 4 D 5 z q s y i p u x e U 0 / R O K s H f A w t J f q n E 6 1 T 0 X q m w 8 a G F 8 d 2 z J w 3 l Y K c 6 V n f e L c 7 f c R q e b I + X y c R f g u r o R R 1 s y S l h A L f b D c e O P c 7 M C D q W S q V g Z G S U a Q 4 6 Z z k U g l / 9 6 i 3 4 8 Y 9 / w s 5 f D / Q d u s b Y 2 D i 8 9 e t 3 4 L n n n 0 X C e C C V T s H S E u / 5 p 3 t L p 9 O w s r L K i G w E G 5 K x p a U Z Z m b n l B R g 3 / n o w 3 N w 8 u Q T 0 N n Z D n 4 3 P f F e g E o e P U S 6 7 J M j U r 1 7 2 8 b e X 6 m Q g e 8 + f d J Q H n a i s / z x n / / F f 0 V / x 8 P b f h o a 4 1 f h 2 k p X F T I B P N W b g W Z d n 9 H b 7 7 y H J l Y B v r 7 + D Q p q B 5 5 b h A 8 + + B A y m Q y 0 d 7 Q z b f L a a 6 + g C W d T v s F B Z C D N V S j k k U R p C I V W 4 J e / f B M 1 k x O 6 u j r g s c e P M u 2 U x u t 8 e e U q n D 5 9 k r X 0 E X m 9 X i 8 r s H 7 6 s 5 / D q Z M n 2 P V I + x D Z Y m i r p t M Z s O C 5 B w / s R z K m m Q l I Z q P b 7 Y L + / n 2 s L k G d x t R 4 M b H K W w / 3 A r D G x K V O B 7 V e p T 0 4 v p S D b O g e t L Y 0 w s F 9 v X B v a l Y 5 s n N h + t V n V 4 y L j x 2 E f Q P H w Z c Z A 5 O n E 6 5 N W y r I l M 2 k 4 L U j W D o Y 1 A h J G 1 F J R 0 J K o N J P V I a j 0 S g T 5 C N H D r N j A u F w G P 7 x H 3 + C B L H A w Y M H 2 X f J N K O 6 m G g e F 7 h 5 8 x Y 0 N A S R r J 1 K i g o i f g a / l 0 I y / e p X b 7 M G j K P 4 W 5 c u X Y A s d R w j Y U + d O Q m 3 b t y G g a E B O H T w Q E W L 4 Q f D l X W w 3 Q 3 K e y U o Q S U V D 5 f f 0 e R l e L z P h e / h A N i c X n j n w l X l r J 0 J 0 6 8 / 3 9 m E O j P Y D v F E A r p Q Y M k M E C R q 8 + b h a H s W h T 8 C J r M F / D 6 P 8 g 0 V d N 5 a I P P P 5 / N q W t o I 9 D 2 q F 3 3 + + Q X U X i 8 z E s k v X I D I + f X X 1 9 m x x 4 4 e A S t q O f o u a b + F h U X 4 / P w X U E Q N Z z K Z U W u 5 8 V q v M s J E I 2 E Y v n M T j j x + H M l e e d 9 6 x N I m u D i p b c D Y 7 T D K T 1 m D C U K R s 5 h K 0 J L 5 C g 4 d P g R u b w O 8 d 3 H n k m p H t / K 9 + M Q B V l 8 h M v 3 y a r 5 M p r N 9 a Z i L m i G Z L c L V q 9 c M y M T P W w / U Y H D r 1 h 3 U c D R C Q g V / k c D q S / f u j c D q 6 q p y R A v S X H 1 9 v X D 3 z j B E U N u t o m b 7 7 L P P 4 a f / 9 M / g Q v P t h 3 / w f f j j P / 7 X 8 E d / 9 C P 4 / d / / v b L 2 8 Q e C c P q p Z x m Z J s d G W F o 1 0 H M U a 3 i W 3 Q a j 9 4 N v j T 5 4 G I 8 L V y i Z w N 5 2 E p a w k B o d R m 3 e q S 0 A d x J Q Q 3 2 5 I 9 / W S 8 c P w r U 7 U 7 B i 7 o f i x N u Q a D g L L o 8 f X t 6 f g v f v 8 t I 6 P / 4 W v P 7 q S y y s g l 6 C E l w H M z O z W O c x s 7 4 i P c h U H B 0 d g 9 W V F T h x 8 h h 7 0 c E G b X 8 S g c y 6 S C Q C t 2 / f w X p S C p 5 + 6 k k k k 5 u Z i / X A z N Q 4 + F r 2 w f i K D R b j F l a A 7 8 g X t k l s R F N F l q f h + a E S F k x O u D k T h n T W u N H n Y c L 0 6 / M 7 j 1 D P P T Y E F 6 f 9 U M r G M Q M L E A q F s J 7 S g P W O E n x 6 3 w G F I j e 3 7 F i d e W F Q 1 i 6 1 k 4 l I M D Y 2 A c v L y / D 8 8 8 9 q + o S o A W H 4 7 j 3 o 7 e u B x s Z G V n 8 i s 0 / U w 4 y w M D c D b R 1 d S m x j y O Z y F Y 0 i N y 7 d g Q 4 0 I 6 / P 2 Q E t H j j R n Y E r U 3 v L 7 B P Y C K l O 9 u S h z W 9 i L a X v X L y x 4 7 T 3 j m s 2 d 9 l t c H n W D z Q C o i N o h q t T N k i h a T c f N c H t B R s j E 5 k B l L n P 7 F P 7 c I h J t e Y t t b Z R H e n 6 9 e v M X K P f I p C 2 W U G N 9 N l n 5 6 G n F 8 m E J C Z Q n 9 P w 7 R s s L I N I T d e a n J B 7 9 O k + q K O Z b p R F u U d p P F r h i E z 0 u w I 3 J x K w E D z O p o S 8 N J S G F / e n I e A q s e F M 1 G E t x g n a r Z Q P f H Q 8 + b s V V c 0 / B X R Y m H 9 X p 2 0 Q z 5 Q g j 4 X Q d 5 4 + Z i h D D 9 W 9 d f 6 r y q d 5 i H A 0 n c B K P X X u 8 R E Q y 3 P j 0 N j W W 8 5 0 O f N Z B y 6 B M p u H q o K + R 6 1 6 M 7 O z a J 7 d h V M n j 0 M w G I S / / d t / g O 9 / / 3 d Z s z h p p V O n T 8 L g 4 A A j r A x q R m d a R P m h x E I K 8 q 4 s + P 0 + n q A D l b B 0 V y a s p m I V o C a k s e D I 5 3 P g d T t g d N k K / U 3 G g 2 w / G X X A t y T N n M m b 4 N K E H b K F G n 9 o h 0 K f 5 w S R J v t k K X x 7 K M l G o V D 9 6 j d f 7 p y p H 6 a 3 L u w c Q r l a k E x p L H 2 w 1 C c y k R M l E 4 F 7 P N z s K c D x L r S h a y A T 4 W f / 9 H N 4 / l v P g h 1 N O 7 / P x 1 5 K I p F g v 0 W t i F 6 P h / 0 O k a w M 3 Y V J O 1 L T / N L y E t j j H g j s c 8 P 5 C Q c 8 0 8 e F u 1 B E A u B 1 i U Q y a i H U 1 W k 7 5 P H 6 f k c J D r Y Z 1 w 1 I Y 3 0 9 Y 2 f T T p q 9 e L J A 0 g n g T s P M 9 A w W P t 1 w f m z 3 m o a 1 k I r l M Y Y H r b d Z y 5 / Z 6 o S 3 v 9 g Z L X 8 7 x u T z t Z + A L M q l n k x a q P E W J l C 1 k Y n 6 g u j M f / m X N 9 l v i b o Q j X I I B A K s F T H g D 2 A Y y Y Q X / G Z W 1 U Q X k D C E P G r M B B u 0 W m T 9 S b 4 + B 1 y d s U F 3 Q J m J i L C Y q Y 8 K K 8 + o C e X h T D Q B U c S S W b o D v D w m X J 6 0 s z D h R H e W T Q 0 h M t 1 Z M O 7 M b X Q X 4 S U a x a 6 Q q V R Q r u p K M q + p s Y n N P C a z 8 B U 8 7 w k k 3 k 4 B 3 V c t q H z n a p r s k 8 t 6 D 7 A u C i h k 4 N h g n 0 a e H p b b E c 3 m w Y 6 D k E q p Z O I Z x o / p M 5 N A p U B X g E Z L K A n r Y G l x C Y 4 c O Q I / + t G / Y g Q q A 7 9 P I 7 v 5 F G w y z z g e 7 1 A 1 x F l F + 0 Q y d n C a V Q G l E n K / L 8 F M s 5 W U m o 1 k 6 g X 8 f i S t i W m c K 2 j z B 5 y F 8 r U v j D u Q s H a 4 N W + D M 7 1 a g S e y E A 6 1 q S Q V m F y t b D U 0 W Z S r m s y s v 8 u J p m J 0 j F + D t C I 1 2 u w U p D C f a 4 X 8 r g V k O R B u c h X z H d / D l S + v g j X P C 5 W H D d P b F 6 7 W K J b b B 3 v j 8 a p z m g j C F 6 C 6 k z 5 t L f z k / / 0 T / O h f / y s l J g E v Q R p H b 6 K t h f F V K + x r 4 A I f n 0 + D t 7 1 y J M N C 3 A w 3 5 + 0 w 0 J S D B s s q + A N + 5 Q h A d D w J f j Q V q 4 E a X g 4 b m H x p F E i n U S l P S S S r 1 A j C o r w 1 j E B m p D 8 T h a E B 9 R 6 p n v X J / d 1 h E o r n k C H S y C d H 1 s Z r h 7 L M I k g k 4 n D l / i I 7 / r B g Q t u z d s n c B r i a j 6 N 2 4 i O M a f g + b y E z J h N N o T j d g + b b B s h E o J H g y 8 s h 2 L e v T 0 l B s E v g 7 z A R J J O s d m L 9 5 h 6 f V x U Z T 2 A 9 S t u p n E O 5 j q D G I u V x Z 8 n G N J y o Q 4 2 H L N C S S Y G n U z X 1 Z F D D w k k 0 / Y y 6 s J a Q p N z M 1 Y L y Y n p 6 G n q 6 u / B t q v d P Z m Y L m o j p c A a c w U o C U S O L 1 W q D K J q Z Z D n m C m j q z h n f 1 8 O E n l R k A d A / C 0 u k C n 3 1 d / C n f / Y n M D M 7 j 9 o / w k 9 4 C H i o d a h A J 2 k m 3 v z M N Z O e T M w r g 4 Y a b Z R M B B q s + t V X 2 k o r L X E 1 G a a O U i 6 E 5 M / F z I w Q 6 + H F o T R M R y w Q S 2 I h g O e H k m Y Y D X H 7 y o a X y 6 J w B t 1 5 e K J d O 6 d p X 1 M B z E 7 d / e N 9 0 L N P 4 b 0 8 2 a e Q S d E 2 A p M r F p i P G n c U k 0 D 1 9 P R g g J 6 D X 7 u A N 9 D s 4 d c w I h O Z 1 t R i S b I a c B a h E Q u q N i Q r 1 b v I 7 S T o X z c V g D L o O M l E 6 4 k f s c 5 4 K 5 Z k b o d d I 2 c P 0 u F b M E r e f k f j 2 x I o b 7 K Z V w k 1 r c s x D 9 H Q A s s 0 K l 1 p S B B 1 y s r 9 N 2 v h 2 9 9 + U Q l x k D D 1 B j m p x r F + Q q 7 d V w Q r 3 Z 4 E I o s e V G / q x j p c 9 x E / a / V r Q k 0 w 2 K T W e x J Z r N O g C e J y q N 8 N J 0 2 Q m M l C L o X 1 J i K M 4 t g i k P i b N D a x n E 4 Q P q K n o c B G S R g h p x k t w G / e Y u f n x q c r G y V o d L s 8 w H d p N A L R m R i s j I Z h 4 f o y J G Z z c M Y Z A j 8 S b W e A G K M E F a g F L v m 8 A M 6 D H e a T X n j n n f f h W 8 c P Y j q X s w f t T O 9 c v K a 7 3 Q c D R 9 M T k C Z T j 6 a w F 7 X T M Q j C F z j R P A f L S 4 t w 4 8 Z t N p f o 7 N m n Y H x s H F p a W 5 i A U I t d N d D c p M Z G 3 k k r Q K M u U j k z l t B U 5 r G a B 6 a W U N P Y y u Q Y X 8 H 6 U m O e L T F G Q k / 1 D + p E 1 S O H a i q V t 7 A m b y O k Y 1 l w + I U 5 V Y I p 1 D g 9 j T q B l Q h U B m k d k Y 7 h d B 7 r U V b + G z T / i v J h L d A I C 0 J s O g 2 + b l 6 P E s + a o X v y 2 V k + 6 8 0 q Q i 6 V h / R S A S 5 m p E a c h w i j e x R p 5 J N T 6 1 N F m J 9 f h O H Q g 2 + o q C x + H w C C n c d Y E z n T T i g w a 5 G J F q G k R o j G h i D 0 9 f X B D 3 7 w + 2 y o E J F o Y n I K / H 4 / m 5 w 3 M T G p f A M 1 B K o + G l r 0 y S e f I g m X 4 e O P P 1 G O q I h n L Y x M B E 4 m H h J k o n p F J M P X d m B 2 M U K Q i e p b 5 K b Q 7 C O f z D S f Q 5 2 H t R Q K M X 8 m w r N X J R P B B O 0 B L X n I R K w K I h U 5 R J Z a y j C / w p E E 2 B 2 6 x h B G P D X f Z A g y L d 8 J s 2 f N x r N g c 3 E t R X m l B x V y d N x s N c O T z t o s g O 2 G L B M C c p K Q n / f u 2 J l c 9 f f 3 I c m U g w 8 Q p n c v f m 3 8 F r Y R l g A S C q W o l l a 9 M z 0 Z Q / N j Z R W 1 j j I 0 i D A 2 N g Z N T U 2 o w W 7 B q V M n y m P z a D R 6 N 1 b Y W 1 p a W L y M G p 6 a + o x o q W W j B o v V l B k a s O 5 B x w j 6 4 z J S E a l h Q N I 4 M k q Y D 2 U B 0 B 0 z w m z E B J 2 B E m q f J B L G R Z m m f o 9 + A 8 N C Q 8 m Y n 1 u A 9 g 7 t a G 1 6 B 6 J v L n w / C c E B t R U y t V g C q 6 8 A 5 6 a 9 S s r D B G k i J a h A r 6 W E p t r v u A s H D x + G 9 y 7 d Y s c f F K h b n + 7 z g T l n 8 z G s F K M Y 4 k t c j 0 y k G a j S b A S H X d s i 1 d v b y 7 Q V r e U g y P T l l 1 / B / v 1 D 0 N y 8 t m l U D W L d c i O y E J k I d E w + T p 2 6 0 i M w M D K J N B J 6 d P p z r s 2 i F l G O M R A p 9 C c p o I Y Q I h O d k x V 1 K P E 9 9 k O Y c Y K 4 O h C Z E k s p J c Y x t 7 D A / P h 8 q k w m W n 2 J w Z a B g i k P x 3 I z b E Q I v c a H h 8 r 8 k O V G d m n 3 A S j m 8 9 D f i i a r I n s P w q m S 8 A B g t l h R A B R T T 0 M m f p z C M m g w a G U W A n x x 8 V J F n Y m v G 6 G C r n X n z j C c O / d p u R R T Y X R V Y 1 D / j x 5 r f Z s 6 d S t + D h G f 0 r a e 0 f g 7 G T R S Q g N G E O N f K s 9 M x n M c T i p Y 5 G t h m G 6 g T D A t V q b i 4 G l x Q W x K r V 8 E f H w 8 o r N B H f H e 6 S 9 A b t U M V q + F j Z l r P d I E 5 l S a d R c 8 z N Z A v Y w Y g c 6 Z W j X B p 5 9 + B k M 9 l V N z t h O o B B 7 c n 9 V / B L W T 0 b C i y k y i 0 Q p G m f f m L 3 / N 5 h y t B y L S m T O n 4 b n n n l F S V N T y U g h k z o n O 1 J w 0 8 F R L B R W T i z H 2 H W E G y j A J T c s 0 R 8 m w k z a K d b Y y F L N N B h t m o y A x l 8 L n w E B T 9 U 5 i g S / H c / D N G K / X F V O 8 w u b r c b P G C o L X w 8 0 5 q 0 N t / f t m z g b R Q q g 8 r Y S m m E Q t v C 5 G j S z p a B Y O t x q P O d x u 6 F + f e J / k y y 7 e + A I j 1 r O H e s s y u O 1 / 7 1 2 6 X v l m t w G + 1 n 6 I J b 1 A a + n p N R R B + A Q q Y F 8 e Q o F R 4 g Q 6 f g 3 r Q y e U R U + q g R o j a J 2 I o 0 e P K C k G q P L E e D c s U 4 y w 1 j E B m U i y G S g 6 d h k k U 2 w 2 a k V N w B t B 7 i 7 a 4 W C r k Z Z S Q c 8 m D 5 1 a i l F / l 4 k 1 3 B i B 6 l C T 8 x H o b T d u q Y v N p M H b w c 1 j k 2 h 5 k S D e E W n / U a y j D u 7 r h 8 X h F f C 3 e V n D R i F b h C 8 L r c r Z D x a V V g d P Y + 8 I / 6 k e R X G 6 9 6 G W E k x M 3 1 H O 2 l 4 8 s D p U K u t F 7 b R W n 5 M K O q w / g 6 a j r 0 e m t 9 5 6 h w n c m m R a A 0 a E o f o K J 8 r a 9 0 x I p 9 W + K C O k I l o z S Z C J U E E m A 6 R p w C M i M c s 1 l d d p w n p C p e k l t 9 x V I x P B 1 + V k R C J H d T 8 9 c l g H I Y G k J v Z g v g E W 7 6 y C G a u j z q A d / N 1 e S D i Q 0 Q 8 J 1 W S I C j 7 m 4 3 F y J G / 3 Q x b o p h q C T i a 3 w x k b 2 n W G M 9 C N m k k t 8 W R H E L 4 A x c + N q M 3 C n 3 1 + n q 1 c t B b e e + 8 D e O O N 7 y i x W q D + Z j U z j W A 2 G 7 8 4 I 7 i w P h N L c G E 3 u l 4 h g j l e p W 5 T A Y P z 4 n F e 7 6 F D t L s H j e B 2 2 P n C M D L I A q g V e a U Q o G 6 I b I K b c F P T 0 x C f y b B O d A L 1 V 5 m a i 9 B 6 u A G a m x r R V O T P 2 N 3 V B S 8 M P p y 6 F E H 3 2 B p 5 4 o 6 H a W e U i e L m C t m N 4 o H U o f L Q w F 6 y y 6 p 2 4 A r I Y R l p 6 q h C U G n 7 3 L O V 9 S A Z R N Q X X 3 x B i a 0 P T i D 6 4 0 T S t 9 Q J X K N p H B u E z 6 M 0 j z N o n y 1 f V O t A e q w k p N + v Q r r B o Q H m Z x N 5 1 B 4 s y K A 3 f 6 i 1 s 1 Z Y n V Z G q l w u C 3 a P j b X 0 N T q b U D N n w Z F 3 s f y n d 9 c o r a f h 6 3 a g 5 c p X y C 1 i H e X h w V h 2 V H B Z I / m g k S s m 9 2 F F I r f v b 9 t N v m D 3 Y 2 X t l M i a y g S q R i R K Z 3 W o A 7 y 0 v H j x M v P X w o 9 / / F O w Y 0 m 9 U X A S 0 Y 1 S 1 m u 1 F C 1 g 2 V Q c x 6 P 8 + O a g / W 5 w X 3 V B b / Q U Y T l h P L x I D x L m J j F Q F s l 3 7 e r X P I y g c X o b A e V 3 a r k A Q Z o L h v C 2 u 9 C M L I H d Z w N f m 5 u 1 p p L Z l 5 j l 1 6 V h X z S K g s z E 9 v Y 2 i C 0 / v I G o B L 0 Y y f K l O o o X I U s D N e m V b K M z L g r r C L I a 9 K a e g B x m U K K u 5 Y / h w w 8 / Z s K h H 4 N n B F p o c i P Q a i T + o z K 5 w l j 5 d z o c f A S 3 A j q O d 8 / u m U a v T 8 3 M Q C w e Z a M 0 C P M x b V a S 4 B k h t V L d R K J Z y N W 0 k w x H k A o P N e 9 o n f R k g p u D w h e I j F c f f k M m H W k 3 0 j i k p V L h L I z c m Q F f u x t W M q n y L o 5 U 0 H g 6 L Z C O Z i A b z r E R 7 I n F L B K v C O 7 A w + 7 w 1 c m Q A e i d k Y Y i P 2 8 / o K R u D 0 z v X 7 m x / h 1 t E u 5 g G 2 q l Z h Q u r N y i 4 Z f O a U k l f A G K v z S E L y s e A Z / P x 9 b k G x h Y e w c G W l b 5 l V e + r c R q A 1 t A B a G S S g X d A w n 9 s t k L v Q 3 V 6 y I k Z P L 3 b y / a K p q R a e y d w 2 g O E w k B / k 4 B X z I 1 r p F J R W 2 I l J b F v L J h f Y b W + K N J i m 6 X C z x e r d D O R 8 3 Q 7 t f W 0 S Y n p t g q T U y + 8 F K L 3 4 T A 2 4 o a p l W 7 E m 0 M C 4 M M F g J y Z / c H 9 5 x w 2 r 4 I v h 4 v W J Q R E 5 H J B A R 6 P X D 1 5 j 1 o 9 D n Y 0 t H d u t V x i V A f j b l r E O n t h 9 7 s F X H y y f F W P 8 o a r H c W R t m x 7 Y D p g y + 3 j 1 D W w F E 2 1 4 k 0 D e 0 E T i W e I J S e T E z G 8 O / 5 g Q w 4 l A G g 6 4 G u E Q o t Q z D Y Q D K E p T P N e 1 r i N n 9 j E 2 q S G P T u 4 / U O D a p c n u o L + V A J B c k L K 4 s Z a G x V 6 0 M 0 g J c P z y H R F 0 S i C 6 k v M o 4 m r V e 3 K 7 y m y d w I o h m 9 i m Y i 7 S 6 G B R F o x L q t 3 Q 7 K g H I N 6 F x q W q f p K o V 4 E V z S 1 A 3 9 Y F o i E a 0 F T + M Q X U p + 5 x I 5 s G E 9 i r A 6 m o D g o B u f T n 0 A 0 r p z 8 / P g 9 X n B B W 5 2 f b r O T s B 6 h B K O 8 t t m N Y M t v / Y C o 5 v F t h K q 5 D 4 K 2 e z 6 / U 4 E E T / R l W U 7 + t W C 6 9 e / g c c e O 6 o R O C P Q 7 2 t G U u i e m J q M 7 T Y b m n m 8 G X k t C M 0 k 6 l t G W k 6 G T K j k c g r c z V q N w Q m F J y k C w E B 5 o b x 8 B n a M H 1 8 d i U K x I 1 g 1 j 8 i M I + 2 e m M m B t 5 O T g x V o q G E E U D G W B / z K i M 9 R v x Q n S G I 5 C Z 5 m 3 r J K a 3 I k s 2 Z o 8 K r X i M z E 4 X J y c 0 O 6 t g d E G C W o Q C a V 6 J c i 6 4 T e n g v G 2 L F 6 A 6 V B v K z 6 O k f j U X y R W h I J 6 K I a N L h r I x N h a G i Q L U q 5 H o h M q y s h g / s o w o 2 L t + G b L 2 6 B y 4 m C r m s i X x l T + 2 Y E g d b C e u f k 0 5 X H Z 6 I k p M Y Z U l 7 o R T p s d z u r k i k S 5 q Y y C 0 d D s L L K R 4 r L Z C J U K z P s P q n Q k a S T x k 0 K M u U j 3 N 9 Z Z C I Y 5 6 F A + d 2 j T 4 t j F k 3 U Q K S V 2 X o 4 l r f b 4 W j M H j 0 E 1 0 w 8 r A o 0 9 1 0 2 L h i y o H + I J o R + Y + h q o L 6 p X / z i T c 3 3 B f R p D W g C i h K L 8 O u 3 3 m E D S x 9 7 6 j A k I M Z v m n 8 o K E F j v x 8 i E 9 q B p A S Z O F o S 8 e 9 r 0 1 T 4 u z 3 l / G F n Y t 6 w 5 m + 8 L z m d 7 p N 8 W i q a s k r E y Y E 5 z / z w e L S c x t L x e Y P B Q D n e d b h d 0 9 R d C + x e t a X U 0 6 R q U n q H D H g v 1 k A e P h q R u w Z 2 D v R i I M s A h Z l T w u l i U J N / 9 X L b 0 m z u 7 z i E 2 o m / C P 5 Q u i d V U C j S F y r x x U T t a x v Q S k b 6 x f x p b 9 t q r W x 0 P 5 9 + 9 j n 8 z h v f K Y 9 K 7 + h o Z y T g Y k t 3 i / e t 3 H O g z w X J l R Q e M U O + Q O M L u Q n J W s j 4 y S q U s G w G K l k C q 7 P a k d o 0 X W M q z B d 8 E b 9 L Y P n F 8 o x P 3 S f Q u Q L e d m 6 G N e z z w + r 9 K F v X I r G Q h k w k y 3 Y T k Z F Y 0 O b B f J V Z v z J o + r x A Q V k P Q J j U s a k M q z P R 4 p I 7 E / L L U M F l U P Y V 7 S 9 e T h 3 d t p h 8 8 Q R N A R d k 4 h B B O Y 1 m w M r x z W B 2 d o 7 t o P E P / / f H T P B G 2 R Y 1 P r Z 8 s h 7 x e A L + L 5 7 3 / H P P K i k c t A 8 v k Y A T i Q s R P Q l m O / t 0 N 7 o g M Y f 1 E I s N V b o Z f Q t E o 3 w U A U 3 l F 5 A 1 o B 7 Z R b 5 l q I y e o N I u L Y F d Q 7 l O e T C s Y q P F 5 r X X a B j w s 0 V i P G 1 O N k W E V r w l 8 q + M 8 r 4 h m 6 5 F 2 2 P Y 4 q i F m D 5 P s N A C G Q i a e 7 Z 0 J w S X s z t j 9 u 6 a 0 D 2 i R r y k C J l 9 y W I P h i h v 6 + d U a a g j Z O 0 k X M W T r o N a N x q j 7 W R o R P n x J 5 5 g / U f 9 A / 0 V j R R 0 L z Q W k C r n f / L H f 8 T S Z L N s b m 4 O 4 7 z 1 j r t K e D q s 0 v s w S U s w 0 3 W E q 4 7 m w 9 X 7 y m Q N J M N m t U E C 6 4 h C g / n a V Y Z E 0 p W v 7 t 7 I f T B b z N A 4 y A W f R j 5 Q t p O m o V t 3 W b j 2 S Y Y 3 N l z I n v C g i e R g j R k 7 H c K y U M H j T A 6 V q P B p N / 5 6 w / T h 1 V v 8 F + s E d 8 t h C I f 5 c s q s f 0 U m F f u X f k 4 f 1 6 G 8 d v k G M T I 6 w l Z x v a j M m 2 p t b Y W h o Q E 2 o 5 f / n B B g E s o S X L 7 y J Z w 5 f Q r D W i q V T E g y x i K j c k d P g i p l E 1 6 S h v P Q C A Q Z e h K Z D F o q K c 9 I Y w m f N j i g F r f W K m t J R N E M d e U D Y G t Q r q 3 L W o r q C 4 v Y X A r N x R z Y 3 B Y w 2 0 x s h I Q D 6 1 L j X 8 2 B x + e G I N b 7 z B Y T f D R R f c 2 O n Q a 9 p S D i w q e 8 L 5 W Q T K U i N D j n W V q 9 U E U K N g 8 a O C B 6 p Q m c T C y I L 1 T 7 h t c i E 0 G e g 7 Q R d H V 2 Q W 9 v D / z h H / 6 I N Y k / 9 d Q Z T q Y y x G O T 4 J X g 9 J n T M D 4 + D m P o C O L e O Z k E B A F K r J 4 R m p H r b e J 6 V Z 7 H I J k I J D s B l l 8 K 2 W i d Q o I Q B G v W y s h E + w V P T 0 6 z N N r B k T Z A I N A o i T K Z D K B 5 H A W + D h c 0 H 0 L T s d e D Y T f Y X N z k a 2 l r g X h T I y P T 3 O j m C r a H B f 1 z a u M 8 Q m m U 1 9 F s f S c g o o a 6 b Z D N m 0 f B e W j D f U / V Q N P M T / W s P 6 1 h L b A d 2 b E O 0 N n R w R P K P 0 m C p x K B 3 y f v h K Z J d d Q R S h 3 G R n U x Q i F X w D o G C b p M T p U Y Z W y w T G B k Q g L p S 1 k 9 7 i 1 Z Y X + L t g 5 G G 7 7 R x t d l b O L N J k N 4 j S Y a z 1 e E i z N O s C 2 v Q t g v F 0 a 7 A 9 W 0 F A O + Z x q B L v q k G l x L y o G t g 1 c Y 6 u S 8 b Y f w R v F + J R I J 6 L m z D p c Y a C G U r Y K m b 1 + 8 c F G J C e D 9 s Z u m I U O 8 H 4 g a F 8 x o J h K B K P N b W 1 u Q W F Y 0 o 6 J w 9 d p V 9 j z J V J J 9 k z Q C J 5 M M u t f q 2 k G P a v U m p r H W I d O 1 G T s M N V c 2 a F B j y V b h a n B C I V N g K x 7 R + o K 7 k U z r o S x 6 G K h 3 a 1 9 d + 6 G o j 1 V u 3 d O S S g 4 T e N x R Z b a p A A 3 n 2 S r y W B p p Q d V 8 u m 4 J + h v 1 g k n E 4 I 5 I 5 v f 5 4 f j x 4 0 z I 3 S 4 3 a y T g Y w F p g X 4 6 X 2 B t M g k C C V + Y e a z w k c h V P s + g x I n O x m E 5 Y Y L j X V m 2 E Y E e y b k s L C 5 q S 1 t x n Z F l t Y 9 p L d B I k U w 0 C y P K S r i 7 F f r s 0 + c n x a h w p L 9 o u r k s w 1 t 1 + F a N k j f n q N F k P T N P j 8 w 6 9 a S J l a 2 / 2 N 5 u a h 4 V k C W R F o 5 U g h V Q z + P k 4 3 G v 2 w O J O J 8 R m 5 g X n b 7 i 3 M p n S S 3 w 5 x c E 0 t a X + P f K 5 J L C 5 d W M J J j y V m j 2 8 O v Z d M o o N p e A 4 D 4 v 0 6 w C t J W p 0 H Z D z c b 9 c j I i Y / x 5 3 C 0 u z U q 4 u x N r y B 0 d U h y J Z 4 7 t Y M l l e K u u r i Y f E W o 9 A j H U c I r A X J U 1 v T e C f f 3 S J g G G U I W c Q y a d A J + + Q f B 4 e Y u X r 0 u 0 f N H 3 y V F G q K C 8 c L W Z Y D V p v G Y 6 a U D Z v B O h 4 X s j 4 H B o 6 2 4 0 m 9 b X a 9 y V k A m Z w R J U S I m / S W t q E H j 9 r z K z j d 4 R r S 8 R 6 F f r X 9 o n 2 Z u g X K C 8 q K f Z p 5 e k T c M e P M h u j G 5 Q / 8 I q 4 g Y v 2 b r G V P P P t r D 9 C j V K a A b G V q D 6 7 + q J J f q D q B l e I D S i H a U h I z b L N R m N T 1 T 6 S A 1 B Z p 7 I I 2 r M O b B / i I V l U N N 2 N S T j Y T b N g 0 A E p Y U 9 V Z j Y R n E y B I m n Z z j x V q e j b H 2 J P Q e j V 0 v y q Q Q F 9 P K 5 F a D F X J 8 / M X Z P g M I b u d F 8 l W F I B J p X t F l Q i 5 1 Y G 0 E L u j c i z H r X p n O 0 x P r g / Q + V E I C / s / o E O 3 + X F 1 Y X s j B 1 i z d x 0 y p B A s l Q B q K T w m Q 0 Q W y K h + U 8 i y + o z d W + T j e s j q u D d e O r C U h H s s y s a + i r P h M 4 n D Z X H S F B a 0 L E E 3 F o 6 N Z + P 6 o U B L s d e u o w m e Q h f k y J U 5 Y v R 2 k c 5 N b / 6 q a h h L m 3 U S L V i o 8 3 O S D z J z / 5 G f T 3 G 0 1 S 3 O g 9 q u f L i 8 H Y 3 G L + U B z C Y 0 n I p b k m S S 7 w F o u G N j v 0 H O l m Y X k 0 u 7 v J A f 5 e R a t g s e Z V 1 h + X R 4 Z 7 2 3 g a T X k P Y / 2 G x u 8 R r v 5 y G A p 2 z A 9 H E T V w 9 X U q C M F 1 d t E w x 1 Q z b 3 6 R b 1 Z m d W z d z N 7 x E K 9 C k V e y D O q B u t W h q H G K k w n j a 2 G j c q x g L Q 2 2 F s Q A 0 + o w u i F 9 O U N x 7 e 9 T f x U 9 L z X C U N j V Z Y V g v x t s D h t b L s z d V i m U F q s F b l 1 S N z W Q s d a c L i J c o M 8 J L / 6 3 S y x + 4 v c O Q M B j h V L U x p r 2 a 0 U + W 2 A z c a M z 6 g h 6 a S g i t K M p S 7 v Q m / R 7 + u w l k I A q r 1 x + 8 z S 2 T y / T m 3 F 1 M f m c j Q f K 9 S e 9 g O q 1 l T Z W O 4 x 2 9 V s P t O t f 5 X w p I U H C p 5 w g y C W 5 C N M x Y 0 E n I a d n I y K Q V q H + K n 4 A w B W o X h / x u S 2 Q T e a w f q X e l 1 i X Y i 2 M f L o M / 7 5 f j B / k K F h T U N S t Z V E N 4 Y k Y W O 0 W N i L C q Q y D C o 8 n I F / Q a j j a 1 T C 9 s r b W 2 1 X Q C R y X U P 7 J 4 u i x G A Z k m d 7 s X 2 1 v Y x 2 I + p M g j 5 5 E W l Q / Z l 9 j 6 j u 1 b C 7 W K D w C X 8 / a I W K W K + h 6 V L s e p Z O T y a Y 1 n S x m i 0 a r 3 L 5 1 W w n J q H y e U s 4 G d j Q T q U 7 E 4 p h X 1 P l c D b S 1 z O i V U d j / Q g s 8 s 0 8 7 T G a u U I I v V 8 2 w P G y 8 5 c z K R L Q 8 H S P Y x 8 n 4 + b g D b I r p G d z n w Y J K N a V p R A k h l y r C N c y 7 v Q B O n k o w E e U f 7 B 1 Q M J q o r a 9 u L d T F 5 J O b y x W v H N 8 I s u s 0 P l y f s 2 9 o f B 8 N r r U 6 v P D 3 7 2 9 1 u r N 4 W A F 6 N k E w H n 7 m 2 b M Q j o R 5 k g K 5 L 0 m E I 4 t x V i e 6 O 3 y P 5 d G C 0 h E r + o B k j J y f Z W b i 4 O l B F s / m t N q 2 h P W j / f 4 V a D 7 Q y A a 5 y k g v l K C x 1 6 + Z j k E 4 A o u a p v p c T v 2 e 2 B 7 I G b S y P X r 3 L I S M c o + B 3 k U 8 h f k i X v U m H e a a Q e o G n d w g o b 3 N + u P c q I M N v a k V f / r d w 3 B s q J b p 2 m s J k H h W A Q q L 8 / k x W q k o 4 P f B P / z j T 1 g q D V O S x w G K d Q N 7 D r Y z c 5 G a x k m w 2 9 t 4 E 7 z o A x r 7 Y g k W R 5 e R e F E Y e k a 7 y h C N H 5 R B K 5 J 5 f U q f W I f a u B C d S Y C z D e 9 L v m X E 6 m g S G v Z p 5 z S V p L q p q J i v 1 X K 5 u 8 F l k 2 s t J c y C + I H / t A q V e J + b d f h q j Z I 3 5 p T R M u u D P 8 O W Q a U n z Z e q Z d f y n / / 8 X + C Y r u 4 h Q A N A 1 w I t R E L a h A o K O p c m 7 9 E e t F F M 1 5 q A / M G I I N / / / v d Y m I Y p G c E W p B z j 5 w r w g o i j / + k W a B 1 s h k B r Z V O 4 2 V 6 C 2 Y i 5 P C / p 6 Z Y A e N z a a R W R y R g b N R 4 e 1 3 Y V F A t F a B i s v K d A D / 9 + K p 2 C i c l J W B m p X O N 8 z 4 D y T c n r M p E w U X x S O 4 A s 1 5 t x W z b 5 T B Z a W 5 v u T W g o F b o o u / F 6 Y g H r V E S s z 8 Y c h i Y K L a n 1 X f 1 6 5 3 j P b O n h Z I 4 N A B W I T i X Y A o 4 C y 3 c j 4 O / y M G 1 C w k / n 0 s x d T 6 e N p W f i e I 1 U Z W e r f Z 3 W k 2 K U M k 4 L M f v X C G M r F r j w z Q y k s S 5 k B h t 0 B o q s F B y + P A v T Y a r H q d c L j 8 Y h 0 O u D s V U b r P q k C Y 2 Y 8 T Q n S 4 / o h N o Y Q o v U D P T 3 g y l Q 2 j F L g 9 U b J H 9 M B j V E 4 n G e h B + U n V t w a 9 k 5 N c H i 7 c P 7 q C Q T h z 7 N 6 J y t g z Z F I z P w N z p B o H 1 3 R 0 f u K z E V t J 6 3 6 D 8 S 8 G N J 7 Q z w C j o R j n b y o z w y h g k c X j v Y X F i Y Y K m W V M b r U X b e u T u s h B X o H 9 m m N d s I g Q D X R t Q E r 0 e n v w h n H + 8 C J 9 a F D r 6 o m o B e n x m 8 W G A s X F + F l W E + N T 4 4 y E 2 1 g a Y 8 h J I W C A 1 H I U 5 1 K 3 w Q K g T 0 c L f x J n f a 5 1 i g t L r 3 + q C 0 o s m J x D 7 o A M k u x V l 6 C f K b n I M n g I R S q L V J J z d I E F h Y j W 4 a F r r 8 B k E / f V F a 4 G U Y K / 5 d 3 Z 0 1 N U s z K L 9 J h E s v k + C v f x O k w U S f U y q c g t t X 7 7 J w N e Q S 1 c 1 M u d V w b o 7 P J N U v + h k Z 5 5 q m F G u G Y J 8 X P A c b I Y q m n x 6 n e 7 L Q d M A P i x O V a 1 k Q S G P R c y 4 P r 2 o 0 Z M P + S u L t G Q j Z Z C Q S R E J Q n A 6 h W w z R O 1 D l e 6 P O 9 O m N k f J 1 N 4 O C c x C S S X U D 6 u r T N y r j 2 w l / + F P o 6 u q C z s 4 O V j f Y 1 6 c O k E 1 k T O D R r f C q R 2 o 1 B a 4 G t a I v g 5 6 V t i U N h 8 P 4 G 5 0 w P T 3 N V l E i k J K J L a O G a 5 N G d l B e S 6 D V g 3 w 9 a 4 / 8 u L + Y h 4 H W y k 5 b W r T f 0 2 m F f A 5 N T j Q 7 k + k i O E r 4 A 1 g C 5 Z w m C H h s q i m L j 0 h 5 L t f X K C 2 9 R C V x D r w d v P C J R + L g 9 a N 2 U 0 7 b i y Y f 5 Q G X T X R M T l F e m c x y V 1 K c D f O x T 9 s W t C F s u Q 5 F A r Q T 0 X X w K S b s l J F f 6 C Y Y r k c m g r N B K / C R a A T e f f c 9 W A 2 v s s G 2 z z 5 z F k n 0 X b Y 4 z P d + 5 3 d Y C 9 G b b 7 7 F j h G Z x B J c R r A 6 1 u / v W E F N l i / w + 1 y M 8 v D C / A I j U z b P R 1 1 8 + f U 3 4 G 9 x g r f T x Y Y p N a D J K s h E p u i t c 6 M w f i E K p / 7 q P F y f Q P N v J s v e m b O V W q N U 0 8 5 L C / 5 j O r U O 7 t X 6 E 1 d H r I R h h Y y m c B d x d L T k t i z f G 3 V b N v m U + 2 A 3 p L n J h 4 z h R d X 0 e / 3 1 V + H r r 6 / D h f G 1 t Y I A l V z 6 P m / S S q + / / h o 0 B H l f j R 5 W i 5 V 1 0 O b y v K G C l u B K r q Y h v l C 5 s m 3 R V D k S o Q h q A 0 c K 6 4 Q N P h d e k / I Y o N V P S 5 e Z I B 3 O w / B U B O y o u K i g G O j o Z e t 0 f z p a + V z p 5 R I c e W E Q U q k I / O q H Q 3 C s z w / e L p 4 n + Q x a F H i f t N 4 G a T q B 4 c o 2 l j 0 D l E 7 6 4 L w q h 7 n M 8 j R + j A o i v Y x v x G 2 5 2 Z x z S N z S z o F S u D M 0 N D T A z V u 3 4 e y + 2 o b U m F H L 5 D O q d N G I 7 F p W Y X 3 5 l W + z p b + I H u T c D a g 9 2 t y s y T 2 x w O s + t L e S u 9 F A C + Q t T I P Q W h G 0 M 2 H M Y P X c 7 s E O O N C j 1 p c 6 D 7 Y x / / n B D I T n 0 h A a j r O W P 2 q k c b W a 4 d 7 5 G T j y c i 9 0 H N P u g 0 u D X 8 3 I Q d q x 3 m q z s v r U y v g q / M X / V v e Z 2 n t g 9 G E C S z I r w k x 2 W Z r q j O S 8 V r f 1 k R K 1 g u 7 9 I S J H 4 6 M 2 g N i c q l n G x m o b a U H D k d 5 / / w M l p o L M M E + b i 7 0 s m w v r P 5 l K c 5 D O I Q 3 i M / H h P y U 0 5 2 i 3 k u k I k h u t k N X R G N z 9 V D u w 9 s o v v o H U P O o 2 a p X s c I L N g + a b s 1 S e 7 r 7 / m e r D r j x o K k 7 P 8 G k l y Z U E z L l a 4 K / / 7 c a 2 B d p N w K z n 3 G G C K E j E 0 y m F g a V h z E j O a 3 R 1 M v n K t 1 Q V 6 5 + x v X j + e e 1 q s W u j B A 6 f a k a 5 l M l 7 t Y D n B W m X S g 0 j G g c K a + x U 6 F Y s 1 R N v H A I H m n a Z W 1 O Q j a T g h q k Z j n x 7 H 0 x 8 P V X O 7 + a 2 H n C 1 m 2 F 4 5 B 5 b B 5 2 W / J o M m e G x j i z c + v g e O 0 f g 9 g d 8 M i E h O s f n O 3 V 2 d M L C c A g y n W 0 w x z Y t 2 N t g Z K J / z D + e g / T J E s p p P G 8 r 5 b x W V / n W N w j l 3 e 5 I K M v a M V C T d O 1 z X n h 9 R a C l h a / T k I 2 v r + U e e / w x J V Q d u V Q G c o k 8 x K Z T b H N o Q j K e h / u 3 k t K K t L y J f P B s J z M T H 3 c v w a 0 F G / Q 9 0 c O G I K V i K e g 5 x c + 1 x i x s 8 R h v u w e O d e V h 4 e 4 S 1 p / 2 s 2 M C B 1 9 S m 6 7 8 H b x p n P L E 3 x i E u 0 v r N 5 L s b n D S C O L w J I V E L K 4 e K x / f J M x U a G 7 F 7 W R Y p O K C p o V f u f K l E j M G T W e g i Y K J 5 Q S r W w j Q y k c E u 9 e O J t b a p L w / P q W E J C j v T D i b z w Q 2 t x V 8 X S 7 w d q I m x D S 3 x w r 9 h 7 G + h a X A 3 c 9 G I T l X Y B s V 0 L F 8 s g T B N j / 0 2 c J o z l n Y v b m 8 L k j H M z B 9 c w 6 r a z Z W T 6 R z q V L d g P W s l f t h f E H 0 4 w j 0 z V Z q N i 6 U z T x C Y i U F z o Y t l 6 k 7 H s Q R p A p l D 8 U 4 c Z Q Y e e W 4 Q i g j O a / V 1 S 0 3 t 8 r s 7 c A 9 q e R l 8 3 w M O n j l + 6 b p D A 2 D X n A 0 O C D n S M L 8 w g L E 4 n w f W g F X u w V i B i 1 3 A j 3 9 B + D W 7 V v w 3 v v v w 0 9 / + j M 2 A v 3 t t 9 9 l o x F i 8 2 l Y G Y m D M 6 i 2 Q B K + u M + v T 5 + k N Q Z O 9 s L 0 n W W W R m g a 8 j O t l E l m o A f v S 4 C G P m X i B b D k A y D W 5 E v F U 2 B 3 2 a F x I A h R / O 3 Z m c n y M 1 J j S 3 d 3 N / 8 h d N a A G z 4 a q 9 2 c 3 b W g 5 1 c c y 4 p y m B O J p 9 E / / 9 s K k F B K 7 m 7 C O Y N b 6 A F 7 A M A C X I O T J 0 + w T Q N k R K N R O P f u 5 / C z f / 4 X + O j j c y x t a X E J m t o a o b 2 t j Q 1 d I q 0 h g 3 Z H J 0 0 Q m a 4 c g 9 f X H o Q j h 4 / A a 6 + + C j / 8 4 R + A 1 + O F F 0 + / C u + 9 + R v w t T t Z c 7 U M e q l P D 5 R Y 3 x L t D h K Z i L M h T X M e 3 j i x M L r E i D R z e x 4 y q S w 4 v A 6 Y G l k G m u Z E f S a F h A N J P w 8 N w S A M X x 6 B f K k A t A j + 2 I U w e F G z U m d m u e 4 m P U Y 0 b Y Z P 7 + + O D Q C 2 B o U m j E O c O f x P i Y s 0 E W b x S l m v 1 W 1 J Q + 3 U T l 2 B R m U N O w G a D v / e e 7 9 R Y i h g K H g + f w B O P H Y c / u A H 3 4 e X X n y B b R z Q I Z Z t R h w / / g S s h i s n 8 L F p 6 d 2 + 8 l C g a q D Z v K 4 W M 0 R S f K 5 U y 6 E G S E b 5 d 6 g z W A g 7 9 S 1 5 v R 4 k K n 8 l L 5 w 5 x J r b G x v b s Z 6 V g 8 C B b m j s 7 2 C C k J k 1 s z 1 2 m 7 o a o e W w D U r t X r j 9 w R w M n R z A d B v M 3 1 2 A / r N B S G d z M J Y / y A Y Q j y x b 4 c x f n W f h j 0 a c c G 1 m r 9 e b E E g O h S + C Q g p x + D G e y t O 4 r y R v A V u q Q 9 H Q s 6 3 e w H Z C p 1 j w n k 1 o 9 n F h f v v t d 9 i o B u q I s 1 C n j I L 9 + w c r n q m p q R n + 7 u / + Q Y l p E d j n g s R S J a k y 8 Z z S S c j x + n d e V U J Y X / L z u l E i q Z 0 q k Y 6 n Y W k q A a H h G F x 7 9 y Z r S r c 1 F K B p v x e + v j s N I d p 3 C 7 8 3 9 C 3 e J 0 a d s q s j e H 8 O E / z l 5 5 M w c z n D n m k x 0 M d G 3 1 + 4 b 4 e M M m l z f M V a b h a n f N n s R g y 7 C S z 3 F b I w n x K Y r z p 2 E v P p L J 6 m l / O N u C 2 Z f H L d Y i c i l q 6 8 v 1 d f f Q V u 3 7 2 r 2 Y 2 D 9 n 5 i l X h E M B C E A t l f O v z p n / 4 J 3 L x 1 C + K J y i W 2 P C 0 u S C + W 2 A g E M c e K t o Q h L R Y a 5 d e l b X X y B X 5 d G k 2 x E M m B 3 x u A l Y k I m n l J C K P 5 O H s t A / u / 1 Y I E 8 m m 0 J O G x H h d 0 + r G + p D z S 8 P k x 1 j g x 8 F w Q l s d C 8 N + f O Q A 9 T 7 t g N u W E B m e R a a C S t X r 9 i O T o U Q C R h J F F J g 3 9 s T g l 8 b A 4 z h I N Z L 1 W t y W T L x 2 e Y 6 z k K A d 2 B P w o V F 2 B y h a 5 x s Y G O H z o I K w s h b E + U 4 R C j L f m u f 1 + S M A C 2 1 P X S h 1 A B j h 6 5 A g 4 b H Y Y v Y / 1 K j b Q k j K f g 8 b H x R d S 5 b F 0 A n Y X 1 3 4 0 g u L y 1 Q t s M Z f V e 1 h P i q B 2 m Y h C Y 1 8 A A n 2 0 D 5 M P B p 5 V R k F g V t J k w k u T a u O F K W q D x K z a b N / 7 V A O k 8 w m 4 8 / E k n H z j C e h q K q A 5 5 2 A j L U Z 3 + b r k 9 Q M n C X 9 P j E Y K Z + Q 4 9 8 V 5 8 j v d D O r W b C 6 H d w K o 0 t 3 s r V 7 J 6 x 3 o B g s K v 8 X H t U Y K z a + i K c u b q n W I S s O A b H Y b D A 4 M 4 P O a m M b 5 7 L P P l S P q 7 F c Z m S R v W a T B s s d 6 n g S f 1 w e t h x t Q m 6 X K C 1 T S S A d 6 p 3 K Z 1 H K o C R o m + M i I 5 a k V a N j n A x O a f 4 R 4 c Q 7 s Z j + E J + J w 6 M V e + A 3 W i U a 9 f F Q E G 0 v 2 y E M l B / G D 0 U e Q p Z y u x A W Z p O / I 8 r 1 R t y W T j 7 v a U P u Z 9 Y N u C Y Y y a L r F 0 C B f + E R g Z W k F i h n K 4 E r 4 H Z y Y S W l J Y y I U a Z 3 n n n s W z l + 4 A N l M j q V F p 7 X 1 K T N w b U G D Z T 1 t D n b O Q j Q P L f s b Y f L 6 D D M R b b R j g U E G 7 X + + n b 3 g y A J v T R T L L Z t L d g h N r 8 A K k o i 0 k o y 9 3 2 p X A 1 g e E F H o n z 4 4 U Y Q v w n K c p S n n q r K 9 c b c l k 4 9 A r K w J t Z 5 X R 0 T T l U N 8 / s / f / j 2 a f Y 0 V G 6 k N n h o A m F d 3 r j C C u 8 q S x s + c P Q t 2 h w 3 G J y Z g e O E W e z m 0 9 h 6 h c U g d + T C v L I P 2 1 X i e 5 V t j c y s z E d P L R Y g v V u / b 6 j r E B 8 E S R i + E I G 9 J g K 2 1 A L M R S / V s r f n F 7 D 0 w a h A 3 N G T i c Z Z G n + w Q P 8 a P K 2 F 2 f P O o y + B Y K n V 3 I o Q A C 9 A s 2 D / 6 w x + B 2 1 2 5 W M n 8 y B K Y O t X O 1 P U w b 7 A r C E 1 i P H 3 q F P z 6 V + 9 A L g o Q n 0 9 D Z D b G / f E 0 O J c S E J k r w O T 5 f 4 Y 7 t + + C t 9 M G 1 + e s 4 G x G 7 d X q Z m Z h e C L N O n E J k Z k E x K b T k I s V 4 e 7 n 0 3 D y P 5 8 H a 0 M G r t / s g S s T v e y c r b 3 + v Q q J I B J R 9 M Q R 8 X K a i O t l f A N u y 9 M 3 d n J B O B / T C j 3 t n T Q 3 N 6 f E t G g f a g G b x Q W r Y x E W T 6 8 z b q / d X 6 h q U q 7 G 4 m D 1 l M D b 7 m S L W p I f 2 O e E 4 I A L 3 I E i d L U 0 w q H D B + H d t z 6 E Y x 2 8 D s e y E W 8 3 2 O d E 8 5 D f d 6 D L A 4 m l O F b A L N A + E I C 3 / m w Q W v s 7 I W 1 z g r O K t n z U w Y n B f Q o w X 0 c m 8 o H W 0 V D i 7 E + k Y 1 g j 3 x t 0 W 6 5 D E a G E h t p p m o r l j w T a q a K t T T W f 9 L C B D x r 6 e U u b 0 8 t N w s h 0 g m 2 R a Q S S + 1 h G + 8 x L k 2 H 4 4 Q 9 + r 9 z a J 4 9 a J 9 D i M F Z i D u L E G e 1 A W o u 0 p s T i n R W Y n k t A 0 2 M B s H r x m N 8 E 7 Q f a Y P Y m n 0 p C c 5 5 + C y N w Y p R J I p G F k U d 2 y j H V i Z Z b y t v N O a 1 N t A k I G d i p Z p 8 M m o Z x 9 0 7 1 R V T M R W 2 9 i h D o 9 o D F Y W G d t L H p y g m K P k c J V h O W 8 h a d F 6 6 d B 6 f T w e Y 9 0 X e K y l L I D A r B j x w 6 w n x a u k u / d Q z t / E 6 j y 1 s P N U J 3 h 4 f V 9 V x B B x v C R K B B s b + F M c r E o I w u k 0 T r 8 E O K K 2 t M l M O k n Z S X t E l s f V 0 + 5 i i i A v W W E t p 5 u H T 5 K y V U i c R C 9 R m 9 1 E n r 6 + b a h v q q S t K U 4 A Z P A U g h T d 1 a h S N H D y q p e L 3 l N F i R W P E 5 3 n S + e H s V / u Z / / D 3 0 H u V N 3 B a r F X L p D G R C L A q 5 V T M k l 1 K M j A K R S X X V o t R C E Z J z j 8 C Q o U 1 A k I V z S S E P U U t J F 2 l 6 h x 9 l n x w T 5 S 0 4 F J O t / S m D n M t g 5 K K L G 6 L q g Q e G h g a 1 8 1 S P V L b 6 g p M y q K / K p A x Z W B 1 N M E 0 U m Y n B Y m p c 0 x z v b X V B K p z B U s s G 4 Y k E z E V n 4 c / / 4 7 9 h x 5 L p J P z 6 n d 9 A p s E L 4 9 E Z m F i I Q c G T g 3 w a r 6 W M D y z m i u B s s L N 5 U 5 H J J L j a z D D 0 w t 7 b l b 0 u I G I Y E E g N k w m B v n K O f E z 4 5 N p a v U y u N / 1 3 8 d 4 U X n H z K D q 7 I R I p s T 2 S a L C p u D F + o / w R y t D H H w B o w w A Z i Q T W i Y p F 8 P t 8 7 H 5 k 0 D L E j U O V S y D X g m L C D v O T C x B o c 8 D S 7 D K c v 3 I J V j N J y B R t 0 N H S A U 8 N D c H A c b 7 x 2 v / 5 u x / D G 2 + 8 D C 1 N L W z P J r P N B I m s B d y m P M T z J Q g t T s H A P r 5 J X G w q C 7 4 e 1 R S l A b V n / s s F + O s / e 0 l J q Y J d Y I L X C 1 z e F N M N 8 4 f C 2 i X D K C y W u a P l w t B H W V W X E s s z H 8 0 O O H W 8 E 2 z 6 H c E 3 A N P F k a 0 R C k x W C K f b I Z f L K T e s P B g R C i F 8 A X 1 8 u y E T i u 7 x / f c / h O 9 + 9 z W u S f W 3 g v G v R w v w x N D m M p R e J p m G R l i 9 n 4 R g v w v + 5 / / 6 G / j L / / D v l F Q O G g K 1 k r F C 0 J S p W N F 2 + e 4 q N B 9 U V 1 q i H R L f v + 9 a d 8 n n R 5 J Q J H 8 U Z j K o y C J L I 5 8 T S v i V h K L R K g U 4 + 9 R 6 G 5 y v j S 2 b f C a 8 C W q Y 2 A 2 N E j T 3 6 f X X X 6 l 6 r z R h T 5 C J N g b Y C F J 5 E 6 Q j 1 e t g z k 4 T L I W W K s i 0 e C v M h k D Z V 2 J g y r m Y a R e d S m H 9 K w k j N y c 0 Z C J E Q r H 1 y f S I Q B T c s s O P i j C y q J z G n E I 4 2 e E H c 5 J k b + p v y 6 1 8 B J L P 3 U C o b 7 6 5 w a Y 3 V E M s G o a Y s s Y D b Q x A k H c a X A s u a w m K q e r X v n H j F t h j X q w j a Z v g R S s p b U d j D e Q h 0 O s G f w 9 q I L 8 d h o 5 q S 8 v w Y h h G 8 t p N 1 x 5 5 M J L I h J H 6 l 8 j R n x L W p M u O m Y l 4 v M J k 2 T i 2 P l I C n Z B R I p U g V n W C V U v f X l A d r 7 1 9 b W G 0 g x 8 y u u k Z t N P g y s j 6 j R V T Y Q v k 8 s Y a 6 s 2 f f w B n T p 8 C R 8 A C V q e W d A 2 D f v h 8 z M 7 6 r U g 7 C d h o x q E C m s k 7 e n E O r o T b I K 7 r 9 3 p k o R C A E U F x Z Y K A 0 D y U L n w 6 J h N P O J H G G y 3 0 s r 1 R Z 7 o 0 O o N X 2 R p S 0 A n J J N + 8 W a 5 D k a N 7 x J B y J g d L f 0 A Q d S i a + k 5 9 O h U a S r m V y F Q c A j 2 8 r 2 c z o O 4 m m k V L 0 + X N 0 u o w M z f m o K E j C O 4 m t f + I R o n T Q v 9 G M K q H 0 U T C c + M e z D c l o R b s A o t h s x D y U y Z D W e Z E H R 4 d 1 Z O U M K 8 7 k S / q T B T m D R G s k Q L r T 1 S 3 a m / z w t B Q 9 Y 7 / W s B e 3 V Y d L R B E i 4 s Y a i W D p A c F e d U j u r 9 q R M 6 E S l s i E 4 2 W E D t v y m Q i 8 9 F q t 2 n I R D D b S h B f T m v 2 x g 2 N r L K N p W l f K m o u v 3 d Z X V d v a T q C 9 6 5 E H n k I M q m F t u z w o y K N O 0 E 6 o z A 6 1 G q D A 6 0 V s r 1 R V 5 c 6 l A 3 C r E C U T b 6 d A M y v M m j 1 V 1 r f w R B 2 7 c I p M Y P N y Q i L M e N n K 9 L u F x J C I x H U e A l Y y c + D y + d i I x 9 o g G x M 6 e D 1 d / r A 2 + x k e + O K T Q W a h h r Y x t L Z z i a 2 s u x / + i g G 8 / c X I Y F f u Z n b 2 Y v h P E j w d 8 q J I x z 7 0 5 C E O / x Q w s o x p r H k N H S i / o R O 3 r x u s 6 h L H Q o K S V 1 L n / C r Y b 3 j 9 Q H m V R k D A w P M J D W C v B M F w d f u g n S 4 c n A s b Z q h X w G J E H B q 0 x o H / P D F n c v w 9 d f f g K f V C d l i h g 2 Q 9 X X w N c 1 T K 2 m I z + b Y C I q V s S j b G C 0 T y 7 L R F z T L 2 O 6 1 w v d f O A C 3 C j 3 g 2 a O b Y W w F K i l U M q w V F 6 T h T k s k E c c P V Z 6 3 4 E y X 7 8 9 K Y r d 5 x A s d k E 5 X q U c h h M 9 A z 0 w f D w D P D m R Y C x z 9 / u L S E r S 1 a h f O F 7 e x e i 9 R d b O x + y E L 3 F / h / U O v 7 N d 2 F B u B O E f 9 G j Z l s U z 6 7 V g s B n 6 / n + 2 O S B u d y Y h M p y D Q r Z q F s e k s X E z 6 W J j e 0 6 Z y a g d Z C v W C k C d O A v S Z n K l h 3 t / E 4 + U O X E r D F 8 L q T 8 y J u h T J K d W f K A 3 f i b k E z z 1 3 S P m l z a M u d S h y Q k P V Z P L V c E q 9 Q G Q i 0 O I q a / 2 s I F P o f p j N o o 3 P Z t F s 4 6 1 7 A 0 0 F j X y u j m l 3 B Z z V z Y 1 K r 6 T g / q K q 4 S h P U u k 0 X P 3 i G s S z l Y u 8 y G Q a v T Q J 3 m 4 7 + 7 2 z + 1 B r K e m P O g S Z 8 K M c r u 4 U k p F j m k i K S 6 Q T h M Q P e O b s A Y 0 8 b 9 b V x + R D 5 7 a E m A 1 a M 6 k e M H K Z L L T q t R N B d 6 t N A 0 H W h O 3 t t K O J p m q s l 4 f S Z e 3 k b N Z q G F q N S A Y t V N n u 1 F Z P S T N 2 e n v Y I i + / e v M t K F D P v A R h S i Z s A f j N s A M O t u b h w n j l 6 P d H E S T 8 J P T k B A G Q D S y 9 T J L y c b 0 T 5 w k S y e m q o 8 5 1 v U x v x t X n K u h M p Z x G S w l S Y Y j 5 e l R L r z f E u n S X L l 9 m / k Z w + 9 M Z W J 0 L Q 2 w 5 C T M 3 F 7 i 5 k C 9 B I V W E y F g K b r 4 / B l 9 N 2 y A R 0 n b + p p a z 4 N Q R i t D 2 W B O b Q v K 9 3 3 2 D L d G c x b q n A L U O 3 v t i A h Y 9 r d D o K c K d h S o N K I 8 a U P j J s T 9 G B N W x 9 D W d n k w S i Y S W Q s e n b H A 5 3 q q r m 8 n H H H 7 I 2 o m F l a i c z q C L b h c + G + N T L v r 6 + J T x j a D / 8 W b e h x R 0 Q N f R N i w w z K i 9 T G w d v k C / C 5 o H f X C y O w e e Z j d / H s U l 4 k k o Z t A M l N J S q 6 j d p D g t n k k z h E d G R 8 p p P Y f b 4 W h 7 D l a S 9 F 1 M 2 I r b E 0 C B F 3 8 a 0 0 3 1 8 U N K U + J I F v x Q 0 r X H m R N k I h + d h S w r / L V 6 u M p i d A u g I W Z C O 1 U Q 6 C E B 8 4 3 h 8 O H D 8 O a b v + Y R P f S 5 o j g 3 E o d 8 N i V d S q e O V 9 q P l k 2 T p z Q d 3 B 4 X m w I v g + Z F 6 U F 5 1 N z S z G Y S X 5 m y g 8 1 j g 5 s L v z X z G D R k Q E d / + j T m F H K Q k 0 h X L I e p E Y K I o z u H k Y o T 7 / n n + Y T P e o B 6 Y + n N 1 s V 5 r Q t K E D / K E i j i l X h Q p I t n e b l x + P D W W n G m b y z C 7 N U 8 Z F M 5 8 H d 7 o L H N e K q H r 9 v J l g a L z 3 O T 7 u t Z G 3 w + 4 2 F r B e p B K 9 W + e S U J k Z Q Z 7 o a 0 0 + U f W Z D g 6 w k k t E r Z q X E i h f a Y c p z I U / 4 e x S k s x c n H P 9 Y Z z w V 3 y 6 6 u G o q A l 8 X r k o Y S v 0 E p H A + K Q H p c V C r 3 Q 0 O D s L i 4 y M K b Q f d j r d B 5 w g p 2 F 2 9 C 9 7 V 7 4 d r H l f t B / e O 7 1 1 k j g 7 f d D U u 3 w / B E Z w 5 e H M q w 1 W y N 8 I O z A W i 3 J i t a C x 9 J K E K u E k N x 5 T R B C M n J 2 k j x t e f K 6 Y r G Q p + I a D Z p L Y m t o r 5 1 K H R 8 5 3 K a S l y r 2 V f L O V u D z a J m 2 u X L X 7 J M r g Z a n 1 w g s c x H T N D 5 t A O G E Y 6 / 2 A P 3 P l 5 g 4 V L J B I m F N E Q W x 8 o L u 7 Q c D j I / n z L u V C Z E 7 q d h L l + 5 t N m j B i b 8 w p c c C T 4 G y r 5 6 T J B E S h O m X T k d f S I Q p t N c K U E m o a 1 e e v H x C h n e i q u r y U c u 6 F r k F 6 e 4 7 L N U N S 6 g i 2 4 L s t J O E 2 + 8 8 R 2 2 c q w R 6 A X Q D u n U D 7 U y G g V P M + 8 f o n v 2 d q k T / 8 J j C T Z f K h P N s u / s f 7 E N 5 k c X I R Q t s G F D J 0 6 f L U 8 U p G F H K 6 N x i C 9 W n 1 9 1 p a C d 8 / Q o g v J R + C w s O Z Z W J g o 5 I o N R X C K L M P d k g u n I h A G 2 r g c T w j q 5 u p t 8 B L o 2 3 i 3 6 L M B 9 H n z o o H u 5 f v 2 G E t N C 3 C / 1 Q z U O 8 v o R E S s T z k F i K c M G r R K C / R 4 2 X 8 r h t 0 N M W b W o g P W j 1 O g K h K Z S 8 M y x D v j k r q r p i r k C G 6 d n h N F p b R / W o w g S e P z g w s 4 E X Z B A p K H P p m T w O H 4 o p C C f 0 q S 4 c g 4 5 2 c z T k 4 k c M 8 / q j G 0 h l N 2 K d 4 o P h h 9 l I V 0 L t Z y z F b h 0 i 0 I u L S 0 p o f U R 6 P W C I 2 g D T 4 s D z D Y 1 u + K z K U j M 5 8 D q s a D G i k H X 0 W Z o 3 u 8 F i 9 k N t 9 6 b h i y 4 4 Y O 7 D j g 3 6 Q F X p 5 d p P T I h I 5 M K A b M F 1 q Q / l j Q e 7 v S o g A h A c s L + K F w m B T k S f D m u d y o 5 m C u T R R z j v t 7 M E / 6 r r 5 3 i N 1 F H m K 5 O L m i l r U 6 Y W w k A r b S F z 4 R O z g T + c 8 I X 0 M f r D X l t i d H R U R j U b R Z Q K 2 j Q r M 1 t w f v F + i L N 2 V D K g j C t G T H A 6 0 E 3 l p f B P 5 6 F 5 s e 7 4 f y 4 a i p i y a E E f g s C f + e S X C g + d y T 0 U p h p I i U N C c G 1 D w + X 4 + Q r 4 / X U s O L K a 0 f Q G L 8 C W 7 r h u 2 + c 4 T d S R 1 B 7 I X r 1 d 2 y S H D 4 w c z V g O 7 W U f G l 6 C U 6 n d n 6 S A I 3 2 p p 3 g l + 6 u s h H h N J A V 3 z d k Y 2 q D g g 0 1 k g W J R H U t 9 q g I a o A Q Z C I c b W i C 3 t O d 4 H Y U 4 Z W D 1 d e Z e J S h k s X I K W Q R Y Z l M 8 j E i D s Y F m b T n K E 4 h l z 7 c 2 0 s b Q 3 B Z r a f b F p O P 0 B 6 k N c J 5 C a S S R W 3 5 2 2 4 z T w b m c R n 0 u y s h v r L k 8 J K 2 s 5 X W 2 q O d 4 F s O N o C r 0 c l H h e N t F q R l j + U J h O E R 3 s 9 E K 8 t q o J x C U z J + O 2 W 9 E i T 0 / K U o x F D i K h m k c L l R Q Y 5 z U r A 0 6 b j Q T N q w 4 k t x D M D R x / g y b f V G 3 Z v N 9 Y 5 n G q / M r 8 e h B 0 W y g n I / B 1 q 0 T d n 6 B V Q E X I 0 q Y W g s 3 6 U J 3 q 9 l 8 1 k g m 9 A 2 p 5 N J W H 4 O l B O v Q 2 L z I w 5 B C v w g q V D i w i n C r 0 m T j + n S N M S S v 4 u + Q h z S X E Q s 4 Y v z W D 8 u 3 s 9 2 u L o 3 m 8 v O 5 0 Z 7 F R 8 S P / C n h E + H 8 L j k b z e a P J x A A j d v 3 F Z C W t A C K i v D 1 R d k o Z E P F r s Z j g X 4 O b S B m t 1 j g 2 x c J Z U z q A 4 d o l Z A w m / N P k 4 m k g E t I T g B S G O U 0 5 U 0 5 s q k U X w l z u t P F K c w p p E v S E S + 7 J T z x E K X G M G 6 0 9 M a O a 2 n 2 z a T j x D w p J G 1 P B P w g 5 V K 9 L t r Y T t I t p p U H 5 M m Q P 7 g B 7 + v x C r R e M C 4 e Z t A I x 8 I z q A D Z i K q 1 r J 7 b R A e T U J k 0 r i v K Z w y V d 2 s b c 9 D I Y k S x A / y e R o X d C V c d k q a n k x l H 5 3 8 v X J Y p H P C l b U T c 3 y y I Z H K B N r C t d 7 Y V k I R b D T P R H l 4 7 v P 0 t b V U f U l l l 0 Z K 0 L o S N H t 2 o 0 i G V L J Q R 7 F + Q + z g o B s K 2 S w z G 6 l J X E b Q V e L b i Y q H f 1 R A 7 1 v 4 J P A V D o 8 S c S R t x c J 6 M r E 0 H u e D X n l c 1 l Q s z n z l X H L i G P p C O / 3 O 9 5 5 h t 7 Z d M J N A b 6 f r b E 6 V t R T L Q H I I F q 4 C / F p d Q d P g Z V y 5 U n 0 H j m q w S K u 1 E k H F s C Q Z 3 g 4 3 M x u p F T A 6 w Z v p C x E r 6 4 9 6 1 M C E X v h r O k n w B V k U W e H p a p w R R p z P j n G f E 4 u f V y T T j n x 2 P X J c O w F p J z x H r M 6 1 P c 4 E / x + T 2 s d s y u i j F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 G u i d = " 7 a 2 e 1 9 a f - 9 0 d 2 - 4 4 9 b - 9 b 6 a - a 5 f 0 e f 1 b 2 7 0 2 "   R e v = " 2 "   R e v G u i d = " 9 4 c d 1 7 4 8 - b b 8 6 - 4 2 9 9 - 8 8 3 a - 1 d 1 8 b a 2 d f 5 3 3 " 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 N a m e = " M a t o   G r o s s o   d o   S u l "   V i s i b l e = " t r u e "   D a t a T y p e = " S t r i n g "   M o d e l Q u e r y N a m e = " ' I n t e r v a l o ' [ M a t o   G r o s s o   d o   S u l ] " & g t ; & l t ; T a b l e 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 / & g t ; & l t ; / G e o C o l u m n & g t ; & l t ; / G e o C o l u m n s & g t ; & l t ; A d m i n D i s t r i c t   N a m e = " M a t o   G r o s s o   d o   S u l "   V i s i b l e = " t r u e "   D a t a T y p e = " S t r i n g "   M o d e l Q u e r y N a m e = " ' I n t e r v a l o ' [ M a t o   G r o s s o   d o   S u l ] " & g t ; & l t ; T a b l e   M o d e l N a m e = " I n t e r v a l o "   N a m e I n S o u r c e = " I n t e r v a l o " 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4 0 3 4 7 1 1 - D 2 8 E - 4 4 B 6 - 8 C 2 D - 7 A 7 F 3 8 5 B 1 1 0 D } "   T o u r I d = " 2 7 7 c 3 8 a f - 4 3 4 7 - 4 d a 8 - 8 f 8 1 - 5 d f 5 6 9 8 f f 2 e 7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E A A A I B A a w 5 M Q c A A E T n S U R B V H h e 7 X 3 3 c y R H l t 5 r 7 w 2 8 B w Z m P D k c S 3 J o l u T S 7 f L 2 7 j b 2 t K s z u l P E S X E 6 / Q s K n U I R C v 1 y / 4 B C C s V F 6 I x u t X t 7 e 7 v c p V + S Q z P D M e Q M h 2 M x w M B 7 N N D e G 7 2 X W d m V V V 0 N N I D G D I D Z D 8 h O U 9 X V V V n v y / f S m 3 5 x 7 o s S 7 F F 0 D T 0 F 1 m I J s t k 8 L M Y A i s U i l E q l s i N w T 8 0 C k V 4 N + v P 3 P k x g M i n B K j B J J 4 g w + f R n M W N u m c x g N p v B Y r G A 1 W q C Q n I U 0 r F l d t 5 e A z 7 u H g S + z M a e p 2 B 5 t Q Q z K w U I x U u c T E g u L Z n I V 8 N V y Y T J 6 n H 1 H L e 9 x N z e h j b P j C A f F 2 F y x V I R 8 p j n V l M B C o U C 5 H I 5 L N w K Y H I O Q m P v U + z 8 v Q b T L 8 9 d 3 F M S 0 T F 4 A i J x G 7 6 8 I v Q F M z C y Z N a 8 Z I L w C R S 2 W U r g s p U g m t a V L 3 g a f o s F 2 7 w F O N K e Y y X u v S U r R P B c K 4 a j a R N 4 H S V Y S e 7 N s s k I s k a q h F a j a T Q W O t J U Q l v Z 7 S Z I L V y B A h Z 2 e w W m X 3 6 y d w j V 3 v 8 k h N G 0 y + d 5 i S g T S T g B H u R x M 7 5 z L E j L s C P B M n k e P t a Z g 1 Y k U z W M L F t h O W G G 1 U g K 7 E 6 P c s V H A 2 s R S z 6 m J x U 5 Q S q b z Q y n O 2 P w y b X b 7 J z d j j 1 D K F / H k 5 D J l B i R y L y T 6 0 s E 4 f u c R Q i F V s H m b o T H O 7 L Q 5 q P z A M 7 d d 8 A L A x k 6 k 5 2 3 E R S R j c V i A e s H V k h k T H B z w V a p 7 f Y w Z P L o I R 8 T Z B J h o a 1 s N i t 8 q z 8 F 7 1 3 + h h 3 b z c C 3 T g + 4 u 5 2 n 7 U l I p 9 F e z + f L h N K T y e M o w o B z H O Y W w n B i 0 A e v H E g z M h H o H b 8 w k K Y z W X w t x D N a o n x 1 9 R o S O c 3 I R P C g + X e 4 L c + 0 3 q M C n t d K R A f 2 D p R j 4 p 0 I J w q + X C 6 P B Z o L v v f c a T x L + 2 5 3 m z O T M O 1 W 1 z 5 0 B l w t Z 1 C g u Y k n E 0 l 2 Z M I V p 8 9 B 0 d k O v 3 v K B e 0 + 2 Y T j 5 9 S C m / M 2 r C 9 p 7 f 1 g I A A u l 0 u J c f j w n G / v T 0 O z P Q K r c / f A b s p C C 5 q N T / Z k 4 I n O L H Q H C + A 1 p + D O F 7 + A X C I E T Z 4 i B F 2 7 v R 6 h 5 K N B V u K R c h 7 L P j l 6 Z 6 L B 4 r 1 b J v j d 5 0 + A z + 0 0 f N + 7 w r 3 5 6 a X a p G m H o a n 3 D M Q T a n 1 J J h O B f L e t B M / 0 p + G t t 9 6 F 1 1 5 / H T 4 a c c L L K O j 0 4 O K c W h F O m T V C H 4 l E m R A 0 N z c p K V q Q G X j 7 9 m 1 o b 2 + H p q Z G J Z U j j / f 7 y b l P 4 e j R w 9 D W 1 q a k A t w P W W E 2 a o F M z m Q k l 7 s K 1 c z A a i a g 3 F j x n a M F m F m O w t W 7 9 9 m x 3 Y R d a e g H u 8 9 A L A 7 M V I B S 3 p B M L 6 N J d 3 Z f G l Z X w / C t b z 0 H X 0 3 b 4 O m + D C e T d G 6 t 0 G s Q s v s / / P g c j I 6 O w v T 0 D L s H g X g 8 D j / 9 6 T 9 B L B Y D p 9 O p p K o o o G k 6 P z c P D o d D S e E Y a M r D 8 Z Y Q h E Y + h V w G S 4 t d D J a / B l n M 3 5 M c 5 o 5 r K m 6 2 v 3 3 D D A G H C Y 4 f 6 O c n 7 i K Y m Y T t I h f o O g P J J G k m X l / K 5 d W X g v / M p / o R R Z J 4 4 i e f f M Y 0 y Z n e H G v e Z u c p D y 9 A 2 m S j s N v t 4 E Z C k L l H 2 o p I R K D r z 8 8 v w D P P P A 1 P P / 0 U e D x u l i 6 D 7 O z j J 5 6 A 4 e F 7 k M 1 m l V R Q 7 v d z e O 5 4 D 5 z q s y i p u x e U 0 / R O K s H f A w t J f q n E 6 1 T 0 X q m w 8 a G F 8 d 2 z J w 3 l Y K c 6 V n f e L c 7 f c R q e b I + X y c R f g u r o R R 1 s y S l h A L f b D c e O P c 7 M C D q W S q V g Z G S U a Q 4 6 Z z k U g l / 9 6 i 3 4 8 Y 9 / w s 5 f D / Q d u s b Y 2 D i 8 9 e t 3 4 L n n n 0 X C e C C V T s H S E u / 5 p 3 t L p 9 O w s r L K i G w E G 5 K x p a U Z Z m b n l B R g 3 / n o w 3 N w 8 u Q T 0 N n Z D n 4 3 P f F e g E o e P U S 6 7 J M j U r 1 7 2 8 b e X 6 m Q g e 8 + f d J Q H n a i s / z x n / / F f 0 V / x 8 P b f h o a 4 1 f h 2 k p X F T I B P N W b g W Z d n 9 H b 7 7 y H J l Y B v r 7 + D Q p q B 5 5 b h A 8 + + B A y m Q y 0 d 7 Q z b f L a a 6 + g C W d T v s F B Z C D N V S j k k U R p C I V W 4 J e / f B M 1 k x O 6 u j r g s c e P M u 2 U x u t 8 e e U q n D 5 9 k r X 0 E X m 9 X i 8 r s H 7 6 s 5 / D q Z M n 2 P V I + x D Z Y m i r p t M Z s O C 5 B w / s R z K m m Q l I Z q P b 7 Y L + / n 2 s L k G d x t R 4 M b H K W w / 3 A r D G x K V O B 7 V e p T 0 4 v p S D b O g e t L Y 0 w s F 9 v X B v a l Y 5 s n N h + t V n V 4 y L j x 2 E f Q P H w Z c Z A 5 O n E 6 5 N W y r I l M 2 k 4 L U j W D o Y 1 A h J G 1 F J R 0 J K o N J P V I a j 0 S g T 5 C N H D r N j A u F w G P 7 x H 3 + C B L H A w Y M H 2 X f J N K O 6 m G g e F 7 h 5 8 x Y 0 N A S R r J 1 K i g o i f g a / l 0 I y / e p X b 7 M G j K P 4 W 5 c u X Y A s d R w j Y U + d O Q m 3 b t y G g a E B O H T w Q E W L 4 Q f D l X W w 3 Q 3 K e y U o Q S U V D 5 f f 0 e R l e L z P h e / h A N i c X n j n w l X l r J 0 J 0 6 8 / 3 9 m E O j P Y D v F E A r p Q Y M k M E C R q 8 + b h a H s W h T 8 C J r M F / D 6 P 8 g 0 V d N 5 a I P P P 5 / N q W t o I 9 D 2 q F 3 3 + + Q X U X i 8 z E s k v X I D I + f X X 1 9 m x x 4 4 e A S t q O f o u a b + F h U X 4 / P w X U E Q N Z z K Z U W u 5 8 V q v M s J E I 2 E Y v n M T j j x + H M l e e d 9 6 x N I m u D i p b c D Y 7 T D K T 1 m D C U K R s 5 h K 0 J L 5 C g 4 d P g R u b w O 8 d 3 H n k m p H t / K 9 + M Q B V l 8 h M v 3 y a r 5 M p r N 9 a Z i L m i G Z L c L V q 9 c M y M T P W w / U Y H D r 1 h 3 U c D R C Q g V / k c D q S / f u j c D q 6 q p y R A v S X H 1 9 v X D 3 z j B E U N u t o m b 7 7 L P P 4 a f / 9 M / g Q v P t h 3 / w f f j j P / 7 X 8 E d / 9 C P 4 / d / / v b L 2 8 Q e C c P q p Z x m Z J s d G W F o 1 0 H M U a 3 i W 3 Q a j 9 4 N v j T 5 4 G I 8 L V y i Z w N 5 2 E p a w k B o d R m 3 e q S 0 A d x J Q Q 3 2 5 I 9 / W S 8 c P w r U 7 U 7 B i 7 o f i x N u Q a D g L L o 8 f X t 6 f g v f v 8 t I 6 P / 4 W v P 7 q S y y s g l 6 C E l w H M z O z W O c x s 7 4 i P c h U H B 0 d g 9 W V F T h x 8 h h 7 0 c E G b X 8 S g c y 6 S C Q C t 2 / f w X p S C p 5 + 6 k k k k 5 u Z i / X A z N Q 4 + F r 2 w f i K D R b j F l a A 7 8 g X t k l s R F N F l q f h + a E S F k x O u D k T h n T W u N H n Y c L 0 6 / M 7 j 1 D P P T Y E F 6 f 9 U M r G M Q M L E A q F s J 7 S g P W O E n x 6 3 w G F I j e 3 7 F i d e W F Q 1 i 6 1 k 4 l I M D Y 2 A c v L y / D 8 8 8 9 q + o S o A W H 4 7 j 3 o 7 e u B x s Z G V n 8 i s 0 / U w 4 y w M D c D b R 1 d S m x j y O Z y F Y 0 i N y 7 d g Q 4 0 I 6 / P 2 Q E t H j j R n Y E r U 3 v L 7 B P Y C K l O 9 u S h z W 9 i L a X v X L y x 4 7 T 3 j m s 2 d 9 l t c H n W D z Q C o i N o h q t T N k i h a T c f N c H t B R s j E 5 k B l L n P 7 F P 7 c I h J t e Y t t b Z R H e n 6 9 e v M X K P f I p C 2 W U G N 9 N l n 5 6 G n F 8 m E J C Z Q n 9 P w 7 R s s L I N I T d e a n J B 7 9 O k + q K O Z b p R F u U d p P F r h i E z 0 u w I 3 J x K w E D z O p o S 8 N J S G F / e n I e A q s e F M 1 G E t x g n a r Z Q P f H Q 8 + b s V V c 0 / B X R Y m H 9 X p 2 0 Q z 5 Q g j 4 X Q d 5 4 + Z i h D D 9 W 9 d f 6 r y q d 5 i H A 0 n c B K P X X u 8 R E Q y 3 P j 0 N j W W 8 5 0 O f N Z B y 6 B M p u H q o K + R 6 1 6 M 7 O z a J 7 d h V M n j 0 M w G I S / / d t / g O 9 / / 3 d Z s z h p p V O n T 8 L g 4 A A j r A x q R m d a R P m h x E I K 8 q 4 s + P 0 + n q A D l b B 0 V y a s p m I V o C a k s e D I 5 3 P g d T t g d N k K / U 3 G g 2 w / G X X A t y T N n M m b 4 N K E H b K F G n 9 o h 0 K f 5 w S R J v t k K X x 7 K M l G o V D 9 6 j d f 7 p y p H 6 a 3 L u w c Q r l a k E x p L H 2 w 1 C c y k R M l E 4 F 7 P N z s K c D x L r S h a y A T 4 W f / 9 H N 4 / l v P g h 1 N O 7 / P x 1 5 K I p F g v 0 W t i F 6 P h / 0 O k a w M 3 Y V J O 1 L T / N L y E t j j H g j s c 8 P 5 C Q c 8 0 8 e F u 1 B E A u B 1 i U Q y a i H U 1 W k 7 5 P H 6 f k c J D r Y Z 1 w 1 I Y 3 0 9 Y 2 f T T p q 9 e L J A 0 g n g T s P M 9 A w W P t 1 w f m z 3 m o a 1 k I r l M Y Y H r b d Z y 5 / Z 6 o S 3 v 9 g Z L X 8 7 x u T z t Z + A L M q l n k x a q P E W J l C 1 k Y n 6 g u j M f / m X N 9 l v i b o Q j X I I B A K s F T H g D 2 A Y y Y Q X / G Z W 1 U Q X k D C E P G r M B B u 0 W m T 9 S b 4 + B 1 y d s U F 3 Q J m J i L C Y q Y 8 K K 8 + o C e X h T D Q B U c S S W b o D v D w m X J 6 0 s z D h R H e W T Q 0 h M t 1 Z M O 7 M b X Q X 4 S U a x a 6 Q q V R Q r u p K M q + p s Y n N P C a z 8 B U 8 7 w k k 3 k 4 B 3 V c t q H z n a p r s k 8 t 6 D 7 A u C i h k 4 N h g n 0 a e H p b b E c 3 m w Y 6 D k E q p Z O I Z x o / p M 5 N A p U B X g E Z L K A n r Y G l x C Y 4 c O Q I / + t G / Y g Q q A 7 9 P I 7 v 5 F G w y z z g e 7 1 A 1 x F l F + 0 Q y d n C a V Q G l E n K / L 8 F M s 5 W U m o 1 k 6 g X 8 f i S t i W m c K 2 j z B 5 y F 8 r U v j D u Q s H a 4 N W + D M 7 1 a g S e y E A 6 1 q S Q V m F y t b D U 0 W Z S r m s y s v 8 u J p m J 0 j F + D t C I 1 2 u w U p D C f a 4 X 8 r g V k O R B u c h X z H d / D l S + v g j X P C 5 W H D d P b F 6 7 W K J b b B 3 v j 8 a p z m g j C F 6 C 6 k z 5 t L f z k / / 0 T / O h f / y s l J g E v Q R p H b 6 K t h f F V K + x r 4 A I f n 0 + D t 7 1 y J M N C 3 A w 3 5 + 0 w 0 J S D B s s q + A N + 5 Q h A d D w J f j Q V q 4 E a X g 4 b m H x p F E i n U S l P S S S r 1 A j C o r w 1 j E B m p D 8 T h a E B 9 R 6 p n v X J / d 1 h E o r n k C H S y C d H 1 s Z r h 7 L M I k g k 4 n D l / i I 7 / r B g Q t u z d s n c B r i a j 6 N 2 4 i O M a f g + b y E z J h N N o T j d g + b b B s h E o J H g y 8 s h 2 L e v T 0 l B s E v g 7 z A R J J O s d m L 9 5 h 6 f V x U Z T 2 A 9 S t u p n E O 5 j q D G I u V x Z 8 n G N J y o Q 4 2 H L N C S S Y G n U z X 1 Z F D D w k k 0 / Y y 6 s J a Q p N z M 1 Y L y Y n p 6 G n q 6 u / B t q v d P Z m Y L m o j p c A a c w U o C U S O L 1 W q D K J q Z Z D n m C m j q z h n f 1 8 O E n l R k A d A / C 0 u k C n 3 1 d / C n f / Y n M D M 7 j 9 o / w k 9 4 C H i o d a h A J 2 k m 3 v z M N Z O e T M w r g 4 Y a b Z R M B B q s + t V X 2 k o r L X E 1 G a a O U i 6 E 5 M / F z I w Q 6 + H F o T R M R y w Q S 2 I h g O e H k m Y Y D X H 7 y o a X y 6 J w B t 1 5 e K J d O 6 d p X 1 M B z E 7 d / e N 9 0 L N P 4 b 0 8 2 a e Q S d E 2 A p M r F p i P G n c U k 0 D 1 9 P R g g J 6 D X 7 u A N 9 D s 4 d c w I h O Z 1 t R i S b I a c B a h E Q u q N i Q r 1 b v I 7 S T o X z c V g D L o O M l E 6 4 k f s c 5 4 K 5 Z k b o d d I 2 c P 0 u F b M E r e f k f j 2 x I o b 7 K Z V w k 1 r c s x D 9 H Q A s s 0 K l 1 p S B B 1 y s r 9 N 2 v h 2 9 9 + U Q l x k D D 1 B j m p x r F + Q q 7 d V w Q r 3 Z 4 E I o s e V G / q x j p c 9 x E / a / V r Q k 0 w 2 K T W e x J Z r N O g C e J y q N 8 N J 0 2 Q m M l C L o X 1 J i K M 4 t g i k P i b N D a x n E 4 Q P q K n o c B G S R g h p x k t w G / e Y u f n x q c r G y V o d L s 8 w H d p N A L R m R i s j I Z h 4 f o y J G Z z c M Y Z A j 8 S b W e A G K M E F a g F L v m 8 A M 6 D H e a T X n j n n f f h W 8 c P Y j q X s w f t T O 9 c v K a 7 3 Q c D R 9 M T k C Z T j 6 a w F 7 X T M Q j C F z j R P A f L S 4 t w 4 8 Z t N p f o 7 N m n Y H x s H F p a W 5 i A U I t d N d D c p M Z G 3 k k r Q K M u U j k z l t B U 5 r G a B 6 a W U N P Y y u Q Y X 8 H 6 U m O e L T F G Q k / 1 D + p E 1 S O H a i q V t 7 A m b y O k Y 1 l w + I U 5 V Y I p 1 D g 9 j T q B l Q h U B m k d k Y 7 h d B 7 r U V b + G z T / i v J h L d A I C 0 J s O g 2 + b l 6 P E s + a o X v y 2 V k + 6 8 0 q Q i 6 V h / R S A S 5 m p E a c h w i j e x R p 5 J N T 6 1 N F m J 9 f h O H Q g 2 + o q C x + H w C C n c d Y E z n T T i g w a 5 G J F q G k R o j G h i D 0 9 f X B D 3 7 w + 2 y o E J F o Y n I K / H 4 / m 5 w 3 M T G p f A M 1 B K o + G l r 0 y S e f I g m X 4 e O P P 1 G O q I h n L Y x M B E 4 m H h J k o n p F J M P X d m B 2 M U K Q i e p b 5 K b Q 7 C O f z D S f Q 5 2 H t R Q K M X 8 m w r N X J R P B B O 0 B L X n I R K w K I h U 5 R J Z a y j C / w p E E 2 B 2 6 x h B G P D X f Z A g y L d 8 J s 2 f N x r N g c 3 E t R X m l B x V y d N x s N c O T z t o s g O 2 G L B M C c p K Q n / f u 2 J l c 9 f f 3 I c m U g w 8 Q p n c v f m 3 8 F r Y R l g A S C q W o l l a 9 M z 0 Z Q / N j Z R W 1 j j I 0 i D A 2 N g Z N T U 2 o w W 7 B q V M n y m P z a D R 6 N 1 b Y W 1 p a W L y M G p 6 a + o x o q W W j B o v V l B k a s O 5 B x w j 6 4 z J S E a l h Q N I 4 M k q Y D 2 U B 0 B 0 z w m z E B J 2 B E m q f J B L G R Z m m f o 9 + A 8 N C Q 8 m Y n 1 u A 9 g 7 t a G 1 6 B 6 J v L n w / C c E B t R U y t V g C q 6 8 A 5 6 a 9 S s r D B G k i J a h A r 6 W E p t r v u A s H D x + G 9 y 7 d Y s c f F K h b n + 7 z g T l n 8 z G s F K M Y 4 k t c j 0 y k G a j S b A S H X d s i 1 d v b y 7 Q V r e U g y P T l l 1 / B / v 1 D 0 N y 8 t m l U D W L d c i O y E J k I d E w + T p 2 6 0 i M w M D K J N B J 6 d P p z r s 2 i F l G O M R A p 9 C c p o I Y Q I h O d k x V 1 K P E 9 9 k O Y c Y K 4 O h C Z E k s p J c Y x t 7 D A / P h 8 q k w m W n 2 J w Z a B g i k P x 3 I z b E Q I v c a H h 8 r 8 k O V G d m n 3 A S j m 8 9 D f i i a r I n s P w q m S 8 A B g t l h R A B R T T 0 M m f p z C M m g w a G U W A n x x 8 V J F n Y m v G 6 G C r n X n z j C c O / d p u R R T Y X R V Y 1 D / j x 5 r f Z s 6 d S t + D h G f 0 r a e 0 f g 7 G T R S Q g N G E O N f K s 9 M x n M c T i p Y 5 G t h m G 6 g T D A t V q b i 4 G l x Q W x K r V 8 E f H w 8 o r N B H f H e 6 S 9 A b t U M V q + F j Z l r P d I E 5 l S a d R c 8 z N Z A v Y w Y g c 6 Z W j X B p 5 9 + B k M 9 l V N z t h O o B B 7 c n 9 V / B L W T 0 b C i y k y i 0 Q p G m f f m L 3 / N 5 h y t B y L S m T O n 4 b n n n l F S V N T y U g h k z o n O 1 J w 0 8 F R L B R W T i z H 2 H W E G y j A J T c s 0 R 8 m w k z a K d b Y y F L N N B h t m o y A x l 8 L n w E B T 9 U 5 i g S / H c / D N G K / X F V O 8 w u b r c b P G C o L X w 8 0 5 q 0 N t / f t m z g b R Q q g 8 r Y S m m E Q t v C 5 G j S z p a B Y O t x q P O d x u 6 F + f e J / k y y 7 e + A I j 1 r O H e s s y u O 1 / 7 1 2 6 X v l m t w G + 1 n 6 I J b 1 A a + n p N R R B + A Q q Y F 8 e Q o F R 4 g Q 6 f g 3 r Q y e U R U + q g R o j a J 2 I o 0 e P K C k G q P L E e D c s U 4 y w 1 j E B m U i y G S g 6 d h k k U 2 w 2 a k V N w B t B 7 i 7 a 4 W C r k Z Z S Q c 8 m D 5 1 a i l F / l 4 k 1 3 B i B 6 l C T 8 x H o b T d u q Y v N p M H b w c 1 j k 2 h 5 k S D e E W n / U a y j D u 7 r h 8 X h F f C 3 e V n D R i F b h C 8 L r c r Z D x a V V g d P Y + 8 I / 6 k e R X G 6 9 6 G W E k x M 3 1 H O 2 l 4 8 s D p U K u t F 7 b R W n 5 M K O q w / g 6 a j r 0 e m t 9 5 6 h w n c m m R a A 0 a E o f o K J 8 r a 9 0 x I p 9 W + K C O k I l o z S Z C J U E E m A 6 R p w C M i M c s 1 l d d p w n p C p e k l t 9 x V I x P B 1 + V k R C J H d T 8 9 c l g H I Y G k J v Z g v g E W 7 6 y C G a u j z q A d / N 1 e S D i Q 0 Q 8 J 1 W S I C j 7 m 4 3 F y J G / 3 Q x b o p h q C T i a 3 w x k b 2 n W G M 9 C N m k k t 8 W R H E L 4 A x c + N q M 3 C n 3 1 + n q 1 c t B b e e + 8 D e O O N 7 y i x W q D + Z j U z j W A 2 G 7 8 4 I 7 i w P h N L c G E 3 u l 4 h g j l e p W 5 T A Y P z 4 n F e 7 6 F D t L s H j e B 2 2 P n C M D L I A q g V e a U Q o G 6 I b I K b c F P T 0 x C f y b B O d A L 1 V 5 m a i 9 B 6 u A G a m x r R V O T P 2 N 3 V B S 8 M P p y 6 F E H 3 2 B p 5 4 o 6 H a W e U i e L m C t m N 4 o H U o f L Q w F 6 y y 6 p 2 4 A r I Y R l p 6 q h C U G n 7 3 L O V 9 S A Z R N Q X X 3 x B i a 0 P T i D 6 4 0 T S t 9 Q J X K N p H B u E z 6 M 0 j z N o n y 1 f V O t A e q w k p N + v Q r r B o Q H m Z x N 5 1 B 4 s y K A 3 f 6 i 1 s 1 Z Y n V Z G q l w u C 3 a P j b X 0 N T q b U D N n w Z F 3 s f y n d 9 c o r a f h 6 3 a g 5 c p X y C 1 i H e X h w V h 2 V H B Z I / m g k S s m 9 2 F F I r f v b 9 t N v m D 3 Y 2 X t l M i a y g S q R i R K Z 3 W o A 7 y 0 v H j x M v P X w o 9 / / F O w Y 0 m 9 U X A S 0 Y 1 S 1 m u 1 F C 1 g 2 V Q c x 6 P 8 + O a g / W 5 w X 3 V B b / Q U Y T l h P L x I D x L m J j F Q F s l 3 7 e r X P I y g c X o b A e V 3 a r k A Q Z o L h v C 2 u 9 C M L I H d Z w N f m 5 u 1 p p L Z l 5 j l 1 6 V h X z S K g s z E 9 v Y 2 i C 0 / v I G o B L 0 Y y f K l O o o X I U s D N e m V b K M z L g r r C L I a 9 K a e g B x m U K K u 5 Y / h w w 8 / Z s K h H 4 N n B F p o c i P Q a i T + o z K 5 w l j 5 d z o c f A S 3 A j q O d 8 / u m U a v T 8 3 M Q C w e Z a M 0 C P M x b V a S 4 B k h t V L d R K J Z y N W 0 k w x H k A o P N e 9 o n f R k g p u D w h e I j F c f f k M m H W k 3 0 j i k p V L h L I z c m Q F f u x t W M q n y L o 5 U 0 H g 6 L Z C O Z i A b z r E R 7 I n F L B K v C O 7 A w + 7 w 1 c m Q A e i d k Y Y i P 2 8 / o K R u D 0 z v X 7 m x / h 1 t E u 5 g G 2 q l Z h Q u r N y i 4 Z f O a U k l f A G K v z S E L y s e A Z / P x 9 b k G x h Y e w c G W l b 5 l V e + r c R q A 1 t A B a G S S g X d A w n 9 s t k L v Q 3 V 6 y I k Z P L 3 b y / a K p q R a e y d w 2 g O E w k B / k 4 B X z I 1 r p F J R W 2 I l J b F v L J h f Y b W + K N J i m 6 X C z x e r d D O R 8 3 Q 7 t f W 0 S Y n p t g q T U y + 8 F K L 3 4 T A 2 4 o a p l W 7 E m 0 M C 4 M M F g J y Z / c H 9 5 x w 2 r 4 I v h 4 v W J Q R E 5 H J B A R 6 P X D 1 5 j 1 o 9 D n Y 0 t H d u t V x i V A f j b l r E O n t h 9 7 s F X H y y f F W P 8 o a r H c W R t m x 7 Y D p g y + 3 j 1 D W w F E 2 1 4 k 0 D e 0 E T i W e I J S e T E z G 8 O / 5 g Q w 4 l A G g 6 4 G u E Q o t Q z D Y Q D K E p T P N e 1 r i N n 9 j E 2 q S G P T u 4 / U O D a p c n u o L + V A J B c k L K 4 s Z a G x V 6 0 M 0 g J c P z y H R F 0 S i C 6 k v M o 4 m r V e 3 K 7 y m y d w I o h m 9 i m Y i 7 S 6 G B R F o x L q t 3 Q 7 K g H I N 6 F x q W q f p K o V 4 E V z S 1 A 3 9 Y F o i E a 0 F T + M Q X U p + 5 x I 5 s G E 9 i r A 6 m o D g o B u f T n 0 A 0 r p z 8 / P g 9 X n B B W 5 2 f b r O T s B 6 h B K O 8 t t m N Y M t v / Y C o 5 v F t h K q 5 D 4 K 2 e z 6 / U 4 E E T / R l W U 7 + t W C 6 9 e / g c c e O 6 o R O C P Q 7 2 t G U u i e m J q M 7 T Y b m n m 8 G X k t C M 0 k 6 l t G W k 6 G T K j k c g r c z V q N w Q m F J y k C w E B 5 o b x 8 B n a M H 1 8 d i U K x I 1 g 1 j 8 i M I + 2 e m M m B t 5 O T g x V o q G E E U D G W B / z K i M 9 R v x Q n S G I 5 C Z 5 m 3 r J K a 3 I k s 2 Z o 8 K r X i M z E 4 X J y c 0 O 6 t g d E G C W o Q C a V 6 J c i 6 4 T e n g v G 2 L F 6 A 6 V B v K z 6 O k f j U X y R W h I J 6 K I a N L h r I x N h a G i Q L U q 5 H o h M q y s h g / s o w o 2 L t + G b L 2 6 B y 4 m C r m s i X x l T + 2 Y E g d b C e u f k 0 5 X H Z 6 I k p M Y Z U l 7 o R T p s d z u r k i k S 5 q Y y C 0 d D s L L K R 4 r L Z C J U K z P s P q n Q k a S T x k 0 K M u U j 3 N 9 Z Z C I Y 5 6 F A + d 2 j T 4 t j F k 3 U Q K S V 2 X o 4 l r f b 4 W j M H j 0 E 1 0 w 8 r A o 0 9 1 0 2 L h i y o H + I J o R + Y + h q o L 6 p X / z i T c 3 3 B f R p D W g C i h K L 8 O u 3 3 m E D S x 9 7 6 j A k I M Z v m n 8 o K E F j v x 8 i E 9 q B p A S Z O F o S 8 e 9 r 0 1 T 4 u z 3 l / G F n Y t 6 w 5 m + 8 L z m d 7 p N 8 W i q a s k r E y Y E 5 z / z w e L S c x t L x e Y P B Q D n e d b h d 0 9 R d C + x e t a X U 0 6 R q U n q H D H g v 1 k A e P h q R u w Z 2 D v R i I M s A h Z l T w u l i U J N / 9 X L b 0 m z u 7 z i E 2 o m / C P 5 Q u i d V U C j S F y r x x U T t a x v Q S k b 6 x f x p b 9 t q r W x 0 P 5 9 + 9 j n 8 z h v f K Y 9 K 7 + h o Z y T g Y k t 3 i / e t 3 H O g z w X J l R Q e M U O + Q O M L u Q n J W s j 4 y S q U s G w G K l k C q 7 P a k d o 0 X W M q z B d 8 E b 9 L Y P n F 8 o x P 3 S f Q u Q L e d m 6 G N e z z w + r 9 K F v X I r G Q h k w k y 3 Y T k Z F Y 0 O b B f J V Z v z J o + r x A Q V k P Q J j U s a k M q z P R 4 p I 7 E / L L U M F l U P Y V 7 S 9 e T h 3 d t p h 8 8 Q R N A R d k 4 h B B O Y 1 m w M r x z W B 2 d o 7 t o P E P / / f H T P B G 2 R Y 1 P r Z 8 s h 7 x e A L + L 5 7 3 / H P P K i k c t A 8 v k Y A T i Q s R P Q l m O / t 0 N 7 o g M Y f 1 E I s N V b o Z f Q t E o 3 w U A U 3 l F 5 A 1 o B 7 Z R b 5 l q I y e o N I u L Y F d Q 7 l O e T C s Y q P F 5 r X X a B j w s 0 V i P G 1 O N k W E V r w l 8 q + M 8 r 4 h m 6 5 F 2 2 P Y 4 q i F m D 5 P s N A C G Q i a e 7 Z 0 J w S X s z t j 9 u 6 a 0 D 2 i R r y k C J l 9 y W I P h i h v 6 + d U a a g j Z O 0 k X M W T r o N a N x q j 7 W R o R P n x J 5 5 g / U f 9 A / 0 V j R R 0 L z Q W k C r n f / L H f 8 T S Z L N s b m 4 O 4 7 z 1 j r t K e D q s 0 v s w S U s w 0 3 W E q 4 7 m w 9 X 7 y m Q N J M N m t U E C 6 4 h C g / n a V Y Z E 0 p W v 7 t 7 I f T B b z N A 4 y A W f R j 5 Q t p O m o V t 3 W b j 2 S Y Y 3 N l z I n v C g i e R g j R k 7 H c K y U M H j T A 6 V q P B p N / 5 6 w / T h 1 V v 8 F + s E d 8 t h C I f 5 c s q s f 0 U m F f u X f k 4 f 1 6 G 8 d v k G M T I 6 w l Z x v a j M m 2 p t b Y W h o Q E 2 o 5 f / n B B g E s o S X L 7 y J Z w 5 f Q r D W i q V T E g y x i K j c k d P g i p l E 1 6 S h v P Q C A Q Z e h K Z D F o q K c 9 I Y w m f N j i g F r f W K m t J R N E M d e U D Y G t Q r q 3 L W o r q C 4 v Y X A r N x R z Y 3 B Y w 2 0 x s h I Q D 6 1 L j X 8 2 B x + e G I N b 7 z B Y T f D R R f c 2 O n Q a 9 p S D i w q e 8 L 5 W Q T K U i N D j n W V q 9 U E U K N g 8 a O C B 6 p Q m c T C y I L 1 T 7 h t c i E 0 G e g 7 Q R d H V 2 Q W 9 v D / z h H / 6 I N Y k / 9 d Q Z T q Y y x G O T 4 J X g 9 J n T M D 4 + D m P o C O L e O Z k E B A F K r J 4 R m p H r b e J 6 V Z 7 H I J k I J D s B l l 8 K 2 W i d Q o I Q B G v W y s h E + w V P T 0 6 z N N r B k T Z A I N A o i T K Z D K B 5 H A W + D h c 0 H 0 L T s d e D Y T f Y X N z k a 2 l r g X h T I y P T 3 O j m C r a H B f 1 z a u M 8 Q m m U 1 9 F s f S c g o o a 6 b Z D N m 0 f B e W j D f U / V Q N P M T / W s P 6 1 h L b A d 2 b E O 0 N n R w R P K P 0 m C p x K B 3 y f v h K Z J d d Q R S h 3 G R n U x Q i F X w D o G C b p M T p U Y Z W y w T G B k Q g L p S 1 k 9 7 i 1 Z Y X + L t g 5 G G 7 7 R x t d l b O L N J k N 4 j S Y a z 1 e E i z N O s C 2 v Q t g v F 0 a 7 A 9 W 0 F A O + Z x q B L v q k G l x L y o G t g 1 c Y 6 u S 8 b Y f w R v F + J R I J 6 L m z D p c Y a C G U r Y K m b 1 + 8 c F G J C e D 9 s Z u m I U O 8 H 4 g a F 8 x o J h K B K P N b W 1 u Q W F Y 0 o 6 J w 9 d p V 9 j z J V J J 9 k z Q C J 5 M M u t f q 2 k G P a v U m p r H W I d O 1 G T s M N V c 2 a F B j y V b h a n B C I V N g K x 7 R + o K 7 k U z r o S x 6 G K h 3 a 1 9 d + 6 G o j 1 V u 3 d O S S g 4 T e N x R Z b a p A A 3 n 2 S r y W B p p Q d V 8 u m 4 J + h v 1 g k n E 4 I 5 I 5 v f 5 4 f j x 4 0 z I 3 S 4 3 a y T g Y w F p g X 4 6 X 2 B t M g k C C V + Y e a z w k c h V P s + g x I n O x m E 5 Y Y L j X V m 2 E Y E e y b k s L C 5 q S 1 t x n Z F l t Y 9 p L d B I k U w 0 C y P K S r i 7 F f r s 0 + c n x a h w p L 9 o u r k s w 1 t 1 + F a N k j f n q N F k P T N P j 8 w 6 9 a S J l a 2 / 2 N 5 u a h 4 V k C W R F o 5 U g h V Q z + P k 4 3 G v 2 w O J O J 8 R m 5 g X n b 7 i 3 M p n S S 3 w 5 x c E 0 t a X + P f K 5 J L C 5 d W M J J j y V m j 2 8 O v Z d M o o N p e A 4 D 4 v 0 6 w C t J W p 0 H Z D z c b 9 c j I i Y / x 5 3 C 0 u z U q 4 u x N r y B 0 d U h y J Z 4 7 t Y M l l e K u u r i Y f E W o 9 A j H U c I r A X J U 1 v T e C f f 3 S J g G G U I W c Q y a d A J + + Q f B 4 e Y u X r 0 u 0 f N H 3 y V F G q K C 8 c L W Z Y D V p v G Y 6 a U D Z v B O h 4 X s j 4 H B o 6 2 4 0 m 9 b X a 9 y V k A m Z w R J U S I m / S W t q E H j 9 r z K z j d 4 R r S 8 R 6 F f r X 9 o n 2 Z u g X K C 8 q K f Z p 5 e k T c M e P M h u j G 5 Q / 8 I q 4 g Y v 2 b r G V P P P t r D 9 C j V K a A b G V q D 6 7 + q J J f q D q B l e I D S i H a U h I z b L N R m N T 1 T 6 S A 1 B Z p 7 I I 2 r M O b B / i I V l U N N 2 N S T j Y T b N g 0 A E p Y U 9 V Z j Y R n E y B I m n Z z j x V q e j b H 2 J P Q e j V 0 v y q Q Q F 9 P K 5 F a D F X J 8 / M X Z P g M I b u d F 8 l W F I B J p X t F l Q i 5 1 Y G 0 E L u j c i z H r X p n O 0 x P r g / Q + V E I C / s / o E O 3 + X F 1 Y X s j B 1 i z d x 0 y p B A s l Q B q K T w m Q 0 Q W y K h + U 8 i y + o z d W + T j e s j q u D d e O r C U h H s s y s a + i r P h M 4 n D Z X H S F B a 0 L E E 3 F o 6 N Z + P 6 o U B L s d e u o w m e Q h f k y J U 5 Y v R 2 k c 5 N b / 6 q a h h L m 3 U S L V i o 8 3 O S D z J z / 5 G f T 3 G 0 1 S 3 O g 9 q u f L i 8 H Y 3 G L + U B z C Y 0 n I p b k m S S 7 w F o u G N j v 0 H O l m Y X k 0 u 7 v J A f 5 e R a t g s e Z V 1 h + X R 4 Z 7 2 3 g a T X k P Y / 2 G x u 8 R r v 5 y G A p 2 z A 9 H E T V w 9 X U q C M F 1 d t E w x 1 Q z b 3 6 R b 1 Z m d W z d z N 7 x E K 9 C k V e y D O q B u t W h q H G K k w n j a 2 G j c q x g L Q 2 2 F s Q A 0 + o w u i F 9 O U N x 7 e 9 T f x U 9 L z X C U N j V Z Y V g v x t s D h t b L s z d V i m U F q s F b l 1 S N z W Q s d a c L i J c o M 8 J L / 6 3 S y x + 4 v c O Q M B j h V L U x p r 2 a 0 U + W 2 A z c a M z 6 g h 6 a S g i t K M p S 7 v Q m / R 7 + u w l k I A q r 1 x + 8 z S 2 T y / T m 3 F 1 M f m c j Q f K 9 S e 9 g O q 1 l T Z W O 4 x 2 9 V s P t O t f 5 X w p I U H C p 5 w g y C W 5 C N M x Y 0 E n I a d n I y K Q V q H + K n 4 A w B W o X h / x u S 2 Q T e a w f q X e l 1 i X Y i 2 M f L o M / 7 5 f j B / k K F h T U N S t Z V E N 4 Y k Y W O 0 W N i L C q Q y D C o 8 n I F / Q a j j a 1 T C 9 s r b W 2 1 X Q C R y X U P 7 J 4 u i x G A Z k m d 7 s X 2 1 v Y x 2 I + p M g j 5 5 E W l Q / Z l 9 j 6 j u 1 b C 7 W K D w C X 8 / a I W K W K + h 6 V L s e p Z O T y a Y 1 n S x m i 0 a r 3 L 5 1 W w n J q H y e U s 4 G d j Q T q U 7 E 4 p h X 1 P l c D b S 1 z O i V U d j / Q g s 8 s 0 8 7 T G a u U I I v V 8 2 w P G y 8 5 c z K R L Q 8 H S P Y x 8 n 4 + b g D b I r p G d z n w Y J K N a V p R A k h l y r C N c y 7 v Q B O n k o w E e U f 7 B 1 Q M J q o r a 9 u L d T F 5 J O b y x W v H N 8 I s u s 0 P l y f s 2 9 o f B 8 N r r U 6 v P D 3 7 2 9 1 u r N 4 W A F 6 N k E w H n 7 m 2 b M Q j o R 5 k g K 5 L 0 m E I 4 t x V i e 6 O 3 y P 5 d G C 0 h E r + o B k j J y f Z W b i 4 O l B F s / m t N q 2 h P W j / f 4 V a D 7 Q y A a 5 y k g v l K C x 1 6 + Z j k E 4 A o u a p v p c T v 2 e 2 B 7 I G b S y P X r 3 L I S M c o + B 3 k U 8 h f k i X v U m H e a a Q e o G n d w g o b 3 N + u P c q I M N v a k V f / r d w 3 B s q J b p 2 m s J k H h W A Q q L 8 / k x W q k o 4 P f B P / z j T 1 g q D V O S x w G K d Q N 7 D r Y z c 5 G a x k m w 2 9 t 4 E 7 z o A x r 7 Y g k W R 5 e R e F E Y e k a 7 y h C N H 5 R B K 5 J 5 f U q f W I f a u B C d S Y C z D e 9 L v m X E 6 m g S G v Z p 5 z S V p L q p q J i v 1 X K 5 u 8 F l k 2 s t J c y C + I H / t A q V e J + b d f h q j Z I 3 5 p T R M u u D P 8 O W Q a U n z Z e q Z d f y n / / 8 X + C Y r u 4 h Q A N A 1 w I t R E L a h A o K O p c m 7 9 E e t F F M 1 5 q A / M G I I N / / / v d Y m I Y p G c E W p B z j 5 w r w g o i j / + k W a B 1 s h k B r Z V O 4 2 V 6 C 2 Y i 5 P C / p 6 Z Y A e N z a a R W R y R g b N R 4 e 1 3 Y V F A t F a B i s v K d A D / 9 + K p 2 C i c l J W B m p X O N 8 z 4 D y T c n r M p E w U X x S O 4 A s 1 5 t x W z b 5 T B Z a W 5 v u T W g o F b o o u / F 6 Y g H r V E S s z 8 Y c h i Y K L a n 1 X f 1 6 5 3 j P b O n h Z I 4 N A B W I T i X Y A o 4 C y 3 c j 4 O / y M G 1 C w k / n 0 s x d T 6 e N p W f i e I 1 U Z W e r f Z 3 W k 2 K U M k 4 L M f v X C G M r F r j w z Q y k s S 5 k B h t 0 B o q s F B y + P A v T Y a r H q d c L j 8 Y h 0 O u D s V U b r P q k C Y 2 Y 8 T Q n S 4 / o h N o Y Q o v U D P T 3 g y l Q 2 j F L g 9 U b J H 9 M B j V E 4 n G e h B + U n V t w a 9 k 5 N c H i 7 c P 7 q C Q T h z 7 N 6 J y t g z Z F I z P w N z p B o H 1 3 R 0 f u K z E V t J 6 3 6 D 8 S 8 G N J 7 Q z w C j o R j n b y o z w y h g k c X j v Y X F i Y Y K m W V M b r U X b e u T u s h B X o H 9 m m N d s I g Q D X R t Q E r 0 e n v w h n H + 8 C J 9 a F D r 6 o m o B e n x m 8 W G A s X F + F l W E + N T 4 4 y E 2 1 g a Y 8 h J I W C A 1 H I U 5 1 K 3 w Q K g T 0 c L f x J n f a 5 1 i g t L r 3 + q C 0 o s m J x D 7 o A M k u x V l 6 C f K b n I M n g I R S q L V J J z d I E F h Y j W 4 a F r r 8 B k E / f V F a 4 G U Y K / 5 d 3 Z 0 1 N U s z K L 9 J h E s v k + C v f x O k w U S f U y q c g t t X 7 7 J w N e Q S 1 c 1 M u d V w b o 7 P J N U v + h k Z 5 5 q m F G u G Y J 8 X P A c b I Y q m n x 6 n e 7 L Q d M A P i x O V a 1 k Q S G P R c y 4 P r 2 o 0 Z M P + S u L t G Q j Z Z C Q S R E J Q n A 6 h W w z R O 1 D l e 6 P O 9 O m N k f J 1 N 4 O C c x C S S X U D 6 u r T N y r j 2 w l / + F P o 6 u q C z s 4 O V j f Y 1 6 c O k E 1 k T O D R r f C q R 2 o 1 B a 4 G t a I v g 5 6 V t i U N h 8 P 4 G 5 0 w P T 3 N V l E i k J K J L a O G a 5 N G d l B e S 6 D V g 3 w 9 a 4 / 8 u L + Y h 4 H W y k 5 b W r T f 0 2 m F f A 5 N T j Q 7 k + k i O E r 4 A 1 g C 5 Z w m C H h s q i m L j 0 h 5 L t f X K C 2 9 R C V x D r w d v P C J R + L g 9 a N 2 U 0 7 b i y Y f 5 Q G X T X R M T l F e m c x y V 1 K c D f O x T 9 s W t C F s u Q 5 F A r Q T 0 X X w K S b s l J F f 6 C Y Y r k c m g r N B K / C R a A T e f f c 9 W A 2 v s s G 2 z z 5 z F k n 0 X b Y 4 z P d + 5 3 d Y C 9 G b b 7 7 F j h G Z x B J c R r A 6 1 u / v W E F N l i / w + 1 y M 8 v D C / A I j U z b P R 1 1 8 + f U 3 4 G 9 x g r f T x Y Y p N a D J K s h E p u i t c 6 M w f i E K p / 7 q P F y f Q P N v J s v e m b O V W q N U 0 8 5 L C / 5 j O r U O 7 t X 6 E 1 d H r I R h h Y y m c B d x d L T k t i z f G 3 V b N v m U + 2 A 3 p L n J h 4 z h R d X 0 e / 3 1 V + H r r 6 / D h f G 1 t Y I A l V z 6 P m / S S q + / / h o 0 B H l f j R 5 W i 5 V 1 0 O b y v K G C l u B K r q Y h v l C 5 s m 3 R V D k S o Q h q A 0 c K 6 4 Q N P h d e k / I Y o N V P S 5 e Z I B 3 O w / B U B O y o u K i g G O j o Z e t 0 f z p a + V z p 5 R I c e W E Q U q k I / O q H Q 3 C s z w / e L p 4 n + Q x a F H i f t N 4 G a T q B 4 c o 2 l j 0 D l E 7 6 4 L w q h 7 n M 8 j R + j A o i v Y x v x G 2 5 2 Z x z S N z S z o F S u D M 0 N D T A z V u 3 4 e y + 2 o b U m F H L 5 D O q d N G I 7 F p W Y X 3 5 l W + z p b + I H u T c D a g 9 2 t y s y T 2 x w O s + t L e S u 9 F A C + Q t T I P Q W h G 0 M 2 H M Y P X c 7 s E O O N C j 1 p c 6 D 7 Y x / / n B D I T n 0 h A a j r O W P 2 q k c b W a 4 d 7 5 G T j y c i 9 0 H N P u g 0 u D X 8 3 I Q d q x 3 m q z s v r U y v g q / M X / V v e Z 2 n t g 9 G E C S z I r w k x 2 W Z r q j O S 8 V r f 1 k R K 1 g u 7 9 I S J H 4 6 M 2 g N i c q l n G x m o b a U H D k d 5 / / w M l p o L M M E + b i 7 0 s m w v r P 5 l K c 5 D O I Q 3 i M / H h P y U 0 5 2 i 3 k u k I k h u t k N X R G N z 9 V D u w 9 s o v v o H U P O o 2 a p X s c I L N g + a b s 1 S e 7 r 7 / m e r D r j x o K k 7 P 8 G k l y Z U E z L l a 4 K / / 7 c a 2 B d p N w K z n 3 G G C K E j E 0 y m F g a V h z E j O a 3 R 1 M v n K t 1 Q V 6 5 + x v X j + e e 1 q s W u j B A 6 f a k a 5 l M l 7 t Y D n B W m X S g 0 j G g c K a + x U 6 F Y s 1 R N v H A I H m n a Z W 1 O Q j a T g h q k Z j n x 7 H 0 x 8 P V X O 7 + a 2 H n C 1 m 2 F 4 5 B 5 b B 5 2 W / J o M m e G x j i z c + v g e O 0 f g 9 g d 8 M i E h O s f n O 3 V 2 d M L C c A g y n W 0 w x z Y t 2 N t g Z K J / z D + e g / T J E s p p P G 8 r 5 b x W V / n W N w j l 3 e 5 I K M v a M V C T d O 1 z X n h 9 R a C l h a / T k I 2 v r + U e e / w x J V Q d u V Q G c o k 8 x K Z T b H N o Q j K e h / u 3 k t K K t L y J f P B s J z M T H 3 c v w a 0 F G / Q 9 0 c O G I K V i K e g 5 x c + 1 x i x s 8 R h v u w e O d e V h 4 e 4 S 1 p / 2 s 2 M C B 1 9 S m 6 7 8 H b x p n P L E 3 x i E u 0 v r N 5 L s b n D S C O L w J I V E L K 4 e K x / f J M x U a G 7 F 7 W R Y p O K C p o V f u f K l E j M G T W e g i Y K J 5 Q S r W w j Q y k c E u 9 e O J t b a p L w / P q W E J C j v T D i b z w Q 2 t x V 8 X S 7 w d q I m x D S 3 x w r 9 h 7 G + h a X A 3 c 9 G I T l X Y B s V 0 L F 8 s g T B N j / 0 2 c J o z l n Y v b m 8 L k j H M z B 9 c w 6 r a z Z W T 6 R z q V L d g P W s l f t h f E H 0 4 w j 0 z V Z q N i 6 U z T x C Y i U F z o Y t l 6 k 7 H s Q R p A p l D 8 U 4 c Z Q Y e e W 4 Q i g j O a / V 1 S 0 3 t 8 r s 7 c A 9 q e R l 8 3 w M O n j l + 6 b p D A 2 D X n A 0 O C D n S M L 8 w g L E 4 n w f W g F X u w V i B i 1 3 A j 3 9 B + D W 7 V v w 3 v v v w 0 9 / + j M 2 A v 3 t t 9 9 l o x F i 8 2 l Y G Y m D M 6 i 2 Q B K + u M + v T 5 + k N Q Z O 9 s L 0 n W W W R m g a 8 j O t l E l m o A f v S 4 C G P m X i B b D k A y D W 5 E v F U 2 B 3 2 a F x I A h R / O 3 Z m c n y M 1 J j S 3 d 3 N / 8 h d N a A G z 4 a q 9 2 c 3 b W g 5 1 c c y 4 p y m B O J p 9 E / / 9 s K k F B K 7 m 7 C O Y N b 6 A F 7 A M A C X I O T J 0 + w T Q N k R K N R O P f u 5 / C z f / 4 X + O j j c y x t a X E J m t o a o b 2 t j Q 1 d I q 0 h g 3 Z H J 0 0 Q m a 4 c g 9 f X H o Q j h 4 / A a 6 + + C j / 8 4 R + A 1 + O F F 0 + / C u + 9 + R v w t T t Z c 7 U M e q l P D 5 R Y 3 x L t D h K Z i L M h T X M e 3 j i x M L r E i D R z e x 4 y q S w 4 v A 6 Y G l k G m u Z E f S a F h A N J P w 8 N w S A M X x 6 B f K k A t A j + 2 I U w e F G z U m d m u e 4 m P U Y 0 b Y Z P 7 + + O D Q C 2 B o U m j E O c O f x P i Y s 0 E W b x S l m v 1 W 1 J Q + 3 U T l 2 B R m U N O w G a D v / e e 7 9 R Y i h g K H g + f w B O P H Y c / u A H 3 4 e X X n y B b R z Q I Z Z t R h w / / g S s h i s n 8 L F p 6 d 2 + 8 l C g a q D Z v K 4 W M 0 R S f K 5 U y 6 E G S E b 5 d 6 g z W A g 7 9 S 1 5 v R 4 k K n 8 l L 5 w 5 x J r b G x v b s Z 6 V g 8 C B b m j s 7 2 C C k J k 1 s z 1 2 m 7 o a o e W w D U r t X r j 9 w R w M n R z A d B v M 3 1 2 A / r N B S G d z M J Y / y A Y Q j y x b 4 c x f n W f h j 0 a c c G 1 m r 9 e b E E g O h S + C Q g p x + D G e y t O 4 r y R v A V u q Q 9 H Q s 6 3 e w H Z C p 1 j w n k 1 o 9 n F h f v v t d 9 i o B u q I s 1 C n j I L 9 + w c r n q m p q R n + 7 u / + Q Y l p E d j n g s R S J a k y 8 Z z S S c j x + n d e V U J Y X / L z u l E i q Z 0 q k Y 6 n Y W k q A a H h G F x 7 9 y Z r S r c 1 F K B p v x e + v j s N I d p 3 C 7 8 3 9 C 3 e J 0 a d s q s j e H 8 O E / z l 5 5 M w c z n D n m k x 0 M d G 3 1 + 4 b 4 e M M m l z f M V a b h a n f N n s R g y 7 C S z 3 F b I w n x K Y r z p 2 E v P p L J 6 m l / O N u C 2 Z f H L d Y i c i l q 6 8 v 1 d f f Q V u 3 7 2 r 2 Y 2 D 9 n 5 i l X h E M B C E A t l f O v z p n / 4 J 3 L x 1 C + K J y i W 2 P C 0 u S C + W 2 A g E M c e K t o Q h L R Y a 5 d e l b X X y B X 5 d G k 2 x E M m B 3 x u A l Y k I m n l J C K P 5 O H s t A / u / 1 Y I E 8 m m 0 J O G x H h d 0 + r G + p D z S 8 P k x 1 j g x 8 F w Q l s d C 8 N + f O Q A 9 T 7 t g N u W E B m e R a a C S t X r 9 i O T o U Q C R h J F F J g 3 9 s T g l 8 b A 4 z h I N Z L 1 W t y W T L x 2 e Y 6 z k K A d 2 B P w o V F 2 B y h a 5 x s Y G O H z o I K w s h b E + U 4 R C j L f m u f 1 + S M A C 2 1 P X S h 1 A B j h 6 5 A g 4 b H Y Y v Y / 1 K j b Q k j K f g 8 b H x R d S 5 b F 0 A n Y X 1 3 4 0 g u L y 1 Q t s M Z f V e 1 h P i q B 2 m Y h C Y 1 8 A A n 2 0 D 5 M P B p 5 V R k F g V t J k w k u T a u O F K W q D x K z a b N / 7 V A O k 8 w m 4 8 / E k n H z j C e h q K q A 5 5 2 A j L U Z 3 + b r k 9 Q M n C X 9 P j E Y K Z + Q 4 9 8 V 5 8 j v d D O r W b C 6 H d w K o 0 t 3 s r V 7 J 6 x 3 o B g s K v 8 X H t U Y K z a + i K c u b q n W I S s O A b H Y b D A 4 M 4 P O a m M b 5 7 L P P l S P q 7 F c Z m S R v W a T B s s d 6 n g S f 1 w e t h x t Q m 6 X K C 1 T S S A d 6 p 3 K Z 1 H K o C R o m + M i I 5 a k V a N j n A x O a f 4 R 4 c Q 7 s Z j + E J + J w 6 M V e + A 3 W i U a 9 f F Q E G 0 v 2 y E M l B / G D 0 U e Q p Z y u x A W Z p O / I 8 r 1 R t y W T j 7 v a U P u Z 9 Y N u C Y Y y a L r F 0 C B f + E R g Z W k F i h n K 4 E r 4 H Z y Y S W l J Y y I U a Z 3 n n n s W z l + 4 A N l M j q V F p 7 X 1 K T N w b U G D Z T 1 t D n b O Q j Q P L f s b Y f L 6 D D M R b b R j g U E G 7 X + + n b 3 g y A J v T R T L L Z t L d g h N r 8 A K k o i 0 k o y 9 3 2 p X A 1 g e E F H o n z 4 4 U Y Q v w n K c p S n n q r K 9 c b c l k 4 9 A r K w J t Z 5 X R 0 T T l U N 8 / s / f / j 2 a f Y 0 V G 6 k N n h o A m F d 3 r j C C u 8 q S x s + c P Q t 2 h w 3 G J y Z g e O E W e z m 0 9 h 6 h c U g d + T C v L I P 2 1 X i e 5 V t j c y s z E d P L R Y g v V u / b 6 j r E B 8 E S R i + E I G 9 J g K 2 1 A L M R S / V s r f n F 7 D 0 w a h A 3 N G T i c Z Z G n + w Q P 8 a P K 2 F 2 f P O o y + B Y K n V 3 I o Q A C 9 A s 2 D / 6 w x + B 2 1 2 5 W M n 8 y B K Y O t X O 1 P U w b 7 A r C E 1 i P H 3 q F P z 6 V + 9 A L g o Q n 0 9 D Z D b G / f E 0 O J c S E J k r w O T 5 f 4 Y 7 t + + C t 9 M G 1 + e s 4 G x G 7 d X q Z m Z h e C L N O n E J k Z k E x K b T k I s V 4 e 7 n 0 3 D y P 5 8 H a 0 M G r t / s g S s T v e y c r b 3 + v Q q J I B J R 9 M Q R 8 X K a i O t l f A N u y 9 M 3 d n J B O B / T C j 3 t n T Q 3 N 6 f E t G g f a g G b x Q W r Y x E W T 6 8 z b q / d X 6 h q U q 7 G 4 m D 1 l M D b 7 m S L W p I f 2 O e E 4 I A L 3 I E i d L U 0 w q H D B + H d t z 6 E Y x 2 8 D s e y E W 8 3 2 O d E 8 5 D f d 6 D L A 4 m l O F b A L N A + E I C 3 / m w Q W v s 7 I W 1 z g r O K t n z U w Y n B f Q o w X 0 c m 8 o H W 0 V D i 7 E + k Y 1 g j 3 x t 0 W 6 5 D E a G E h t p p m o r l j w T a q a K t T T W f 9 L C B D x r 6 e U u b 0 8 t N w s h 0 g m 2 R a Q S S + 1 h G + 8 x L k 2 H 4 4 Q 9 + r 9 z a J 4 9 a J 9 D i M F Z i D u L E G e 1 A W o u 0 p s T i n R W Y n k t A 0 2 M B s H r x m N 8 E 7 Q f a Y P Y m n 0 p C c 5 5 + C y N w Y p R J I p G F k U d 2 y j H V i Z Z b y t v N O a 1 N t A k I G d i p Z p 8 M m o Z x 9 0 7 1 R V T M R W 2 9 i h D o 9 o D F Y W G d t L H p y g m K P k c J V h O W 8 h a d F 6 6 d B 6 f T w e Y 9 0 X e K y l L I D A r B j x w 6 w n x a u k u / d Q z t / E 6 j y 1 s P N U J 3 h 4 f V 9 V x B B x v C R K B B s b + F M c r E o I w u k 0 T r 8 E O K K 2 t M l M O k n Z S X t E l s f V 0 + 5 i i i A v W W E t p 5 u H T 5 K y V U i c R C 9 R m 9 1 E n r 6 + b a h v q q S t K U 4 A Z P A U g h T d 1 a h S N H D y q p e L 3 l N F i R W P E 5 3 n S + e H s V / u Z / / D 3 0 H u V N 3 B a r F X L p D G R C L A q 5 V T M k l 1 K M j A K R S X X V o t R C E Z J z j 8 C Q o U 1 A k I V z S S E P U U t J F 2 l 6 h x 9 l n x w T 5 S 0 4 F J O t / S m D n M t g 5 K K L G 6 L q g Q e G h g a 1 8 1 S P V L b 6 g p M y q K / K p A x Z W B 1 N M E 0 U m Y n B Y m p c 0 x z v b X V B K p z B U s s G 4 Y k E z E V n 4 c / / 4 7 9 h x 5 L p J P z 6 n d 9 A p s E L 4 9 E Z m F i I Q c G T g 3 w a r 6 W M D y z m i u B s s L N 5 U 5 H J J L j a z D D 0 w t 7 b l b 0 u I G I Y E E g N k w m B v n K O f E z 4 5 N p a v U y u N / 1 3 8 d 4 U X n H z K D q 7 I R I p s T 2 S a L C p u D F + o / w R y t D H H w B o w w A Z i Q T W i Y p F 8 P t 8 7 H 5 k 0 D L E j U O V S y D X g m L C D v O T C x B o c 8 D S 7 D K c v 3 I J V j N J y B R t 0 N H S A U 8 N D c H A c b 7 x 2 v / 5 u x / D G 2 + 8 D C 1 N L W z P J r P N B I m s B d y m P M T z J Q g t T s H A P r 5 J X G w q C 7 4 e 1 R S l A b V n / s s F + O s / e 0 l J q Y J d Y I L X C 1 z e F N M N 8 4 f C 2 i X D K C y W u a P l w t B H W V W X E s s z H 8 0 O O H W 8 E 2 z 6 H c E 3 A N P F k a 0 R C k x W C K f b I Z f L K T e s P B g R C i F 8 A X 1 8 u y E T i u 7 x / f c / h O 9 + 9 z W u S f W 3 g v G v R w v w x N D m M p R e J p m G R l i 9 n 4 R g v w v + 5 / / 6 G / j L / / D v l F Q O G g K 1 k r F C 0 J S p W N F 2 + e 4 q N B 9 U V 1 q i H R L f v + 9 a d 8 n n R 5 J Q J H 8 U Z j K o y C J L I 5 8 T S v i V h K L R K g U 4 + 9 R 6 G 5 y v j S 2 b f C a 8 C W q Y 2 A 2 N E j T 3 6 f X X X 6 l 6 r z R h T 5 C J N g b Y C F J 5 E 6 Q j 1 e t g z k 4 T L I W W K s i 0 e C v M h k D Z V 2 J g y r m Y a R e d S m H 9 K w k j N y c 0 Z C J E Q r H 1 y f S I Q B T c s s O P i j C y q J z G n E I 4 2 e E H c 5 J k b + p v y 6 1 8 B J L P 3 U C o b 7 6 5 w a Y 3 V E M s G o a Y s s Y D b Q x A k H c a X A s u a w m K q e r X v n H j F t h j X q w j a Z v g R S s p b U d j D e Q h 0 O s G f w 9 q I L 8 d h o 5 q S 8 v w Y h h G 8 t p N 1 x 5 5 M J L I h J H 6 l 8 j R n x L W p M u O m Y l 4 v M J k 2 T i 2 P l I C n Z B R I p U g V n W C V U v f X l A d r 7 1 9 b W G 0 g x 8 y u u k Z t N P g y s j 6 j R V T Y Q v k 8 s Y a 6 s 2 f f w B n T p 8 C R 8 A C V q e W d A 2 D f v h 8 z M 7 6 r U g 7 C d h o x q E C m s k 7 e n E O r o T b I K 7 r 9 3 p k o R C A E U F x Z Y K A 0 D y U L n w 6 J h N P O J H G G y 3 0 s r 1 R Z 7 o 0 O o N X 2 R p S 0 A n J J N + 8 W a 5 D k a N 7 x J B y J g d L f 0 A Q d S i a + k 5 9 O h U a S r m V y F Q c A j 2 8 r 2 c z o O 4 m m k V L 0 + X N 0 u o w M z f m o K E j C O 4 m t f + I R o n T Q v 9 G M K q H 0 U T C c + M e z D c l o R b s A o t h s x D y U y Z D W e Z E H R 4 d 1 Z O U M K 8 7 k S / q T B T m D R G s k Q L r T 1 S 3 a m / z w t B Q 9 Y 7 / W s B e 3 V Y d L R B E i 4 s Y a i W D p A c F e d U j u r 9 q R M 6 E S l s i E 4 2 W E D t v y m Q i 8 9 F q t 2 n I R D D b S h B f T m v 2 x g 2 N r L K N p W l f K m o u v 3 d Z X V d v a T q C 9 6 5 E H n k I M q m F t u z w o y K N O 0 E 6 o z A 6 1 G q D A 6 0 V s r 1 R V 5 c 6 l A 3 C r E C U T b 6 d A M y v M m j 1 V 1 r f w R B 2 7 c I p M Y P N y Q i L M e N n K 9 L u F x J C I x H U e A l Y y c + D y + d i I x 9 o g G x M 6 e D 1 d / r A 2 + x k e + O K T Q W a h h r Y x t L Z z i a 2 s u x / + i g G 8 / c X I Y F f u Z n b 2 Y v h P E j w d 8 q J I x z 7 0 5 C E O / x Q w s o x p r H k N H S i / o R O 3 r x u s 6 h L H Q o K S V 1 L n / C r Y b 3 j 9 Q H m V R k D A w P M J D W C v B M F w d f u g n S 4 c n A s b Z q h X w G J E H B q 0 x o H / P D F n c v w 9 d f f g K f V C d l i h g 2 Q 9 X X w N c 1 T K 2 m I z + b Y C I q V s S j b G C 0 T y 7 L R F z T L 2 O 6 1 w v d f O A C 3 C j 3 g 2 a O b Y W w F K i l U M q w V F 6 T h T k s k E c c P V Z 6 3 4 E y X 7 8 9 K Y r d 5 x A s d k E 5 X q U c h h M 9 A z 0 w f D w D P D m R Y C x z 9 / u L S E r S 1 a h f O F 7 e x e i 9 R d b O x + y E L 3 F / h / U O v 7 N d 2 F B u B O E f 9 G j Z l s U z 6 7 V g s B n 6 / n + 2 O S B u d y Y h M p y D Q r Z q F s e k s X E z 6 W J j e 0 6 Z y a g d Z C v W C k C d O A v S Z n K l h 3 t / E 4 + U O X E r D F 8 L q T 8 y J u h T J K d W f K A 3 f i b k E z z 1 3 S P m l z a M u d S h y Q k P V Z P L V c E q 9 Q G Q i 0 O I q a / 2 s I F P o f p j N o o 3 P Z t F s 4 6 1 7 A 0 0 F j X y u j m l 3 B Z z V z Y 1 K r 6 T g / q K q 4 S h P U u k 0 X P 3 i G s S z l Y u 8 y G Q a v T Q J 3 m 4 7 + 7 2 z + 1 B r K e m P O g S Z 8 K M c r u 4 U k p F j m k i K S 6 Q T h M Q P e O b s A Y 0 8 b 9 b V x + R D 5 7 a E m A 1 a M 6 k e M H K Z L L T q t R N B d 6 t N A 0 H W h O 3 t t K O J p m q s l 4 f S Z e 3 k b N Z q G F q N S A Y t V N n u 1 F Z P S T N 2 e n v Y I i + / e v M t K F D P v A R h S i Z s A f j N s A M O t u b h w n j l 6 P d H E S T 8 J P T k B A G Q D S y 9 T J L y c b 0 T 5 w k S y e m q o 8 5 1 v U x v x t X n K u h M p Z x G S w l S Y Y j 5 e l R L r z f E u n S X L l 9 m / k Z w + 9 M Z W J 0 L Q 2 w 5 C T M 3 F 7 i 5 k C 9 B I V W E y F g K b r 4 / B l 9 N 2 y A R 0 n b + p p a z 4 N Q R i t D 2 W B O b Q v K 9 3 3 2 D L d G c x b q n A L U O 3 v t i A h Y 9 r d D o K c K d h S o N K I 8 a U P j J s T 9 G B N W x 9 D W d n k w S i Y S W Q s e n b H A 5 3 q q r m 8 n H H H 7 I 2 o m F l a i c z q C L b h c + G + N T L v r 6 + J T x j a D / 8 W b e h x R 0 Q N f R N i w w z K i 9 T G w d v k C / C 5 o H f X C y O w e e Z j d / H s U l 4 k k o Z t A M l N J S q 6 j d p D g t n k k z h E d G R 8 p p P Y f b 4 W h 7 D l a S 9 F 1 M 2 I r b E 0 C B F 3 8 a 0 0 3 1 8 U N K U + J I F v x Q 0 r X H m R N k I h + d h S w r / L V 6 u M p i d A u g I W Z C O 1 U Q 6 C E B 8 4 3 h 8 O H D 8 O a b v + Y R P f S 5 o j g 3 E o d 8 N i V d S q e O V 9 q P l k 2 T p z Q d 3 B 4 X m w I v g + Z F 6 U F 5 1 N z S z G Y S X 5 m y g 8 1 j g 5 s L v z X z G D R k Q E d / + j T m F H K Q k 0 h X L I e p E Y K I o z u H k Y o T 7 / n n + Y T P e o B 6 Y + n N 1 s V 5 r Q t K E D / K E i j i l X h Q p I t n e b l x + P D W W n G m b y z C 7 N U 8 Z F M 5 8 H d 7 o L H N e K q H r 9 v J l g a L z 3 O T 7 u t Z G 3 w + 4 2 F r B e p B K 9 W + e S U J k Z Q Z 7 o a 0 0 + U f W Z D g 6 w k k t E r Z q X E i h f a Y c p z I U / 4 e x S k s x c n H P 9 Y Z z w V 3 y 6 6 u G o q A l 8 X r k o Y S v 0 E p H A + K Q H p c V C r 3 Q 0 O D s L i 4 y M K b Q f d j r d B 5 w g p 2 F 2 9 C 9 7 V 7 4 d r H l f t B / e O 7 1 1 k j g 7 f d D U u 3 w / B E Z w 5 e H M q w 1 W y N 8 I O z A W i 3 J i t a C x 9 J K E K u E k N x 5 T R B C M n J 2 k j x t e f K 6 Y r G Q p + I a D Z p L Y m t o r 5 1 K H R 8 5 3 K a S l y r 2 V f L O V u D z a J m 2 u X L X 7 J M r g Z a n 1 w g s c x H T N D 5 t A O G E Y 6 / 2 A P 3 P l 5 g 4 V L J B I m F N E Q W x 8 o L u 7 Q c D j I / n z L u V C Z E 7 q d h L l + 5 t N m j B i b 8 w p c c C T 4 G y r 5 6 T J B E S h O m X T k d f S I Q p t N c K U E m o a 1 e e v H x C h n e i q u r y U c u 6 F r k F 6 e 4 7 L N U N S 6 g i 2 4 L s t J O E 2 + 8 8 R 2 2 c q w R 6 A X Q D u n U D 7 U y G g V P M + 8 f o n v 2 d q k T / 8 J j C T Z f K h P N s u / s f 7 E N 5 k c X I R Q t s G F D J 0 6 f L U 8 U p G F H K 6 N x i C 9 W n 1 9 1 p a C d 8 / Q o g v J R + C w s O Z Z W J g o 5 I o N R X C K L M P d k g u n I h A G 2 r g c T w j q 5 u p t 8 B L o 2 3 i 3 6 L M B 9 H n z o o H u 5 f v 2 G E t N C 3 C / 1 Q z U O 8 v o R E S s T z k F i K c M G r R K C / R 4 2 X 8 r h t 0 N M W b W o g P W j 1 O g K h K Z S 8 M y x D v j k r q r p i r k C G 6 d n h N F p b R / W o w g S e P z g w s 4 E X Z B A p K H P p m T w O H 4 o p C C f 0 q S 4 c g 4 5 2 c z T k 4 k c M 8 / q j G 0 h l N 2 K d 4 o P h h 9 l I V 0 L t Z y z F b h 0 i 0 I u L S 0 p o f U R 6 P W C I 2 g D T 4 s D z D Y 1 u + K z K U j M 5 8 D q s a D G i k H X 0 W Z o 3 u 8 F i 9 k N t 9 6 b h i y 4 4 Y O 7 D j g 3 6 Q F X p 5 d p P T I h I 5 M K A b M F 1 q Q / l j Q e 7 v S o g A h A c s L + K F w m B T k S f D m u d y o 5 m C u T R R z j v t 7 M E / 6 r r 5 3 i N 1 F H m K 5 O L m i l r U 6 Y W w k A r b S F z 4 R O z g T + c 8 I X 0 M f r D X l t i d H R U R j U b R Z Q K 2 j Q r M 1 t w f v F + i L N 2 V D K g j C t G T H A 6 0 E 3 l p f B P 5 6 F 5 s e 7 4 f y 4 a i p i y a E E f g s C f + e S X C g + d y T 0 U p h p I i U N C c G 1 D w + X 4 + Q r 4 / X U s O L K a 0 f Q G L 8 C W 7 r h u 2 + c 4 T d S R 1 B 7 I X r 1 d 2 y S H D 4 w c z V g O 7 W U f G l 6 C U 6 n d n 6 S A I 3 2 p p 3 g l + 6 u s h H h N J A V 3 z d k Y 2 q D g g 0 1 k g W J R H U t 9 q g I a o A Q Z C I c b W i C 3 t O d 4 H Y U 4 Z W D 1 d e Z e J S h k s X I K W Q R Y Z l M 8 j E i D s Y F m b T n K E 4 h l z 7 c 2 0 s b Q 3 B Z r a f b F p O P 0 B 6 k N c J 5 C a S S R W 3 5 2 2 4 z T w b m c R n 0 u y s h v r L k 8 J K 2 s 5 X W 2 q O d 4 F s O N o C r 0 c l H h e N t F q R l j + U J h O E R 3 s 9 E K 8 t q o J x C U z J + O 2 W 9 E i T 0 / K U o x F D i K h m k c L l R Q Y 5 z U r A 0 6 b j Q T N q w 4 k t x D M D R x / g y b f V G 3 Z v N 9 Y 5 n G q / M r 8 e h B 0 W y g n I / B 1 q 0 T d n 6 B V Q E X I 0 q Y W g s 3 6 U J 3 q 9 l 8 1 k g m 9 A 2 p 5 N J W H 4 O l B O v Q 2 L z I w 5 B C v w g q V D i w i n C r 0 m T j + n S N M S S v 4 u + Q h z S X E Q s 4 Y v z W D 8 u 3 s 9 2 u L o 3 m 8 v O 5 0 Z 7 F R 8 S P / C n h E + H 8 L j k b z e a P J x A A j d v 3 F Z C W t A C K i v D 1 R d k o Z E P F r s Z j g X 4 O b S B m t 1 j g 2 x c J Z U z q A 4 d o l Z A w m / N P k 4 m k g E t I T g B S G O U 0 5 U 0 5 s q k U X w l z u t P F K c w p p E v S E S + 7 J T z x E K X G M G 6 0 9 M a O a 2 n 2 z a T j x D w p J G 1 P B P w g 5 V K 9 L t r Y T t I t p p U H 5 M m Q P 7 g B 7 + v x C r R e M C 4 e Z t A I x 8 I z q A D Z i K q 1 r J 7 b R A e T U J k 0 r i v K Z w y V d 2 s b c 9 D I Y k S x A / y e R o X d C V c d k q a n k x l H 5 3 8 v X J Y p H P C l b U T c 3 y y I Z H K B N r C t d 7 Y V k I R b D T P R H l 4 7 v P 0 t b V U f U l l l 0 Z K 0 L o S N H t 2 o 0 i G V L J Q R 7 F + Q + z g o B s K 2 S w z G 6 l J X E b Q V e L b i Y q H f 1 R A 7 1 v 4 J P A V D o 8 S c S R t x c J 6 M r E 0 H u e D X n l c 1 l Q s z n z l X H L i G P p C O / 3 O 9 5 5 h t 7 Z d M J N A b 6 f r b E 6 V t R T L Q H I I F q 4 C / F p d Q d P g Z V y 5 U n 0 H j m q w S K u 1 E k H F s C Q Z 3 g 4 3 M x u p F T A 6 w Z v p C x E r 6 4 9 6 1 M C E X v h r O k n w B V k U W e H p a p w R R p z P j n G f E 4 u f V y T T j n x 2 P X J c O w F p J z x H r M 6 1 P c 4 E / x + T 2 s d s y u i j F A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X 3 2 6 b M B T G X 8 V C 6 m W M w f y x K 6 B q 0 z Z q 1 W h R k K b d W s F N r R G o s G m q v U 2 1 6 z 3 B L n a R B 9 o r 7 A B N q 3 a T i p A m c k N k c 3 z 4 4 h / f 8 e H 3 z 1 / R y e M m R w + y 0 q o s Y s v B x E K y W J W Z K t a x V Z v b C b N O k u g M h j f C 3 J T F V K z u J I J F h T 5 + 1 F l s 3 R l z f 2 z b 2 + 0 W b y k u q 7 X t E u L Y X + Y 3 K U R u h P U S r D 4 O n q h C G 1 G s p J V E V 7 p b + b J q o 1 Z V q c t b g z N h B H 5 Q u h a 5 + i Y M S M d r W d L M b v T D S v Q 1 t k 5 E t l H F u d K m U i s T z 0 p 1 N K V H p 4 6 G g M 8 i r y W 6 W 8 W W q e r m W T N Z L q U u 8 7 r J p d + N U W 5 i a + I E O O C E h s Q P L J T D X k 0 8 j l 2 f U U Y Y h 0 2 D m N P u i S A M s j i Q 9 r K s N s I Y m Z 1 m W S W 1 T k D F 7 k l H 9 l 8 3 o u e I S y X z D A Q 0 q o s 1 e t T q u F D 5 s 0 5 k D 7 + R z D 5 F d p f 1 w y T J W S W 0 y l / j 7 X f q 7 D f 7 l U R v x y D f b n c Y f q / + T S M V h R F H L p k C S P i j Y i A T N 8 Q + 5 8 w j z g s T h n 3 P Y S 7 x a V 8 m r R a 0 V z I K m 3 T 6 u t c f k P / / b O b A Q w O b m a y E G u w W j r n D A i D j 7 d 1 C M a d + A L O 9 y b R K U K d j F C 7 z 2 Q F x u d D 3 b Q U 7 r 5 Q p g U / z 3 p Z D j U M w J U E Y E u r u 8 b Q z r g v M + h o H B O 1 + N G J Q K 2 U U Q h f p A R F a q o Z L J u F y L Q q p q s F 4 X M w J Y 3 C O g l e 6 s 4 Z i h w c h 5 c C r 3 1 E D Y l A m 0 b O Q U e A s r w 8 I T t q a h z a E F q L O B 6 O h 2 K e U B 5 y x P R p o D F z G A u b 0 R Z P u v p e o F T E K l n R x Q F g 6 z 8 w q U b S + y d r K V u c D 6 x o l m F D u u 3 w P x 3 e w 6 w S c w m x f O o 1 x O j 0 o g 9 J W Q x 8 0 Q r u 2 P K T C t h D A p 2 u f B 4 J x f e x R 4 o W c + H v b Q P f M P N 9 x / L A v m V b G 7 m k U H o v l S K a x r 5 p + + t 0 H W P I H t 8 Y u k 7 s N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34034711-D28E-44B6-8C2D-7A7F385B110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D935C93-5E5C-4376-9B64-CCC277D02ED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893EE94-68A0-45CD-8F85-BE679D0871BD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Regras de negócio</vt:lpstr>
      <vt:lpstr>Passos</vt:lpstr>
      <vt:lpstr>Tratamento dos dados</vt:lpstr>
      <vt:lpstr>Análise dos dados</vt:lpstr>
      <vt:lpstr>Dashboard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contatothiagoalbuquerque@gmail.com</cp:lastModifiedBy>
  <cp:lastPrinted>2023-11-24T17:43:07Z</cp:lastPrinted>
  <dcterms:created xsi:type="dcterms:W3CDTF">2015-06-05T18:17:20Z</dcterms:created>
  <dcterms:modified xsi:type="dcterms:W3CDTF">2025-09-03T17:56:12Z</dcterms:modified>
</cp:coreProperties>
</file>